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activeTab="1"/>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'（別紙）アレルギー対応表（記入用）'!$A$2:$N$33</definedName>
    <definedName name="_xlnm.Print_Area" localSheetId="2">'①利用申請'!$K$11:$AV$46</definedName>
    <definedName name="_xlnm.Print_Area" localSheetId="8">'（別紙）アレルギー対応表（記入例）'!$A$1:$M$36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<sst xmlns="http://schemas.openxmlformats.org/spreadsheetml/2006/main" xmlns:r="http://schemas.openxmlformats.org/officeDocument/2006/relationships" count="568" uniqueCount="568">
  <si>
    <t>※２</t>
  </si>
  <si>
    <t>35</t>
  </si>
  <si>
    <t>入力とシートの保護について</t>
    <rPh sb="0" eb="2">
      <t>ニュウリョク</t>
    </rPh>
    <rPh sb="7" eb="9">
      <t>ホゴ</t>
    </rPh>
    <phoneticPr fontId="3"/>
  </si>
  <si>
    <t>＊</t>
  </si>
  <si>
    <t>※指導者人数（　　　　　人）</t>
    <rPh sb="1" eb="4">
      <t>シドウシャ</t>
    </rPh>
    <rPh sb="4" eb="6">
      <t>ニンズウ</t>
    </rPh>
    <rPh sb="12" eb="13">
      <t>ニン</t>
    </rPh>
    <phoneticPr fontId="3"/>
  </si>
  <si>
    <t>ＦＡＸ番号</t>
    <rPh sb="3" eb="5">
      <t>バンゴウ</t>
    </rPh>
    <phoneticPr fontId="3"/>
  </si>
  <si>
    <t>大学</t>
    <rPh sb="0" eb="2">
      <t>ダイガク</t>
    </rPh>
    <phoneticPr fontId="3"/>
  </si>
  <si>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</si>
  <si>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</si>
  <si>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</si>
  <si>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</si>
  <si>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</si>
  <si>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</si>
  <si>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つなぎ・調味料・成分も不可</t>
    <rPh sb="4" eb="7">
      <t>チョウミリョウ</t>
    </rPh>
    <rPh sb="8" eb="10">
      <t>セイブン</t>
    </rPh>
    <rPh sb="11" eb="13">
      <t>フカ</t>
    </rPh>
    <phoneticPr fontId="3"/>
  </si>
  <si>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</si>
  <si>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</si>
  <si>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</si>
  <si>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</si>
  <si>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</si>
  <si>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</si>
  <si>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</si>
  <si>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</si>
  <si>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</si>
  <si>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</si>
  <si>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</si>
  <si>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</si>
  <si>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</si>
  <si>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</si>
  <si>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</si>
  <si>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</si>
  <si>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</si>
  <si>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</si>
  <si>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</si>
  <si>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</si>
  <si>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</si>
  <si>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</si>
  <si>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</si>
  <si>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</si>
  <si>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</si>
  <si>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</si>
  <si>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</si>
  <si>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</si>
  <si>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</si>
  <si>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</si>
  <si>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〇</t>
  </si>
  <si>
    <r>
      <t xml:space="preserve">
ピザ作り
</t>
    </r>
    <r>
      <rPr>
        <sz val="10"/>
        <color auto="1"/>
        <rFont val="ＭＳ Ｐゴシック"/>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</si>
  <si>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</si>
  <si>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</si>
  <si>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</si>
  <si>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</si>
  <si>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</si>
  <si>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</si>
  <si>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利用者名簿について</t>
    <rPh sb="0" eb="3">
      <t>リヨウシャ</t>
    </rPh>
    <rPh sb="3" eb="5">
      <t>メイボ</t>
    </rPh>
    <phoneticPr fontId="3"/>
  </si>
  <si>
    <t>性別確認</t>
    <rPh sb="0" eb="2">
      <t>セイベツ</t>
    </rPh>
    <rPh sb="2" eb="4">
      <t>カクニン</t>
    </rPh>
    <phoneticPr fontId="3"/>
  </si>
  <si>
    <t>神ポイ</t>
    <rPh sb="0" eb="1">
      <t>ジン</t>
    </rPh>
    <phoneticPr fontId="3"/>
  </si>
  <si>
    <t>利用設備等</t>
    <rPh sb="0" eb="2">
      <t>リヨウ</t>
    </rPh>
    <rPh sb="2" eb="4">
      <t>セツビ</t>
    </rPh>
    <rPh sb="4" eb="5">
      <t>トウ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</si>
  <si>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</si>
  <si>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※指導者人数（　　　人）、活動グループ（　　　　　Ｇ）</t>
    <rPh sb="1" eb="4">
      <t>シドウシャ</t>
    </rPh>
    <rPh sb="4" eb="6">
      <t>ニンズウ</t>
    </rPh>
    <rPh sb="10" eb="11">
      <t>ニン</t>
    </rPh>
    <rPh sb="13" eb="14">
      <t>カツ</t>
    </rPh>
    <rPh sb="14" eb="15">
      <t>ドウ</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</si>
  <si>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</si>
  <si>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</si>
  <si>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</si>
  <si>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</si>
  <si>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様</t>
    <rPh sb="0" eb="1">
      <t>サマ</t>
    </rPh>
    <phoneticPr fontId="3"/>
  </si>
  <si>
    <t>宿泊室</t>
    <rPh sb="0" eb="3">
      <t>シュクハクシツ</t>
    </rPh>
    <phoneticPr fontId="3"/>
  </si>
  <si>
    <t>勤労青少年</t>
    <rPh sb="0" eb="2">
      <t>キンロウ</t>
    </rPh>
    <rPh sb="2" eb="5">
      <t>セイショウネン</t>
    </rPh>
    <phoneticPr fontId="3"/>
  </si>
  <si>
    <t>利用日については記載せずに提出ください。</t>
    <rPh sb="0" eb="3">
      <t>リヨウビ</t>
    </rPh>
    <rPh sb="8" eb="10">
      <t>キサイ</t>
    </rPh>
    <rPh sb="13" eb="15">
      <t>テイシュツ</t>
    </rPh>
    <phoneticPr fontId="3"/>
  </si>
  <si>
    <t>必要に応じて入力</t>
    <rPh sb="0" eb="2">
      <t>ヒツヨウ</t>
    </rPh>
    <rPh sb="3" eb="4">
      <t>オウ</t>
    </rPh>
    <rPh sb="6" eb="8">
      <t>ニュウリョク</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</si>
  <si>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</si>
  <si>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</si>
  <si>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</si>
  <si>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午前</t>
    <rPh sb="0" eb="2">
      <t>ゴゼン</t>
    </rPh>
    <phoneticPr fontId="3"/>
  </si>
  <si>
    <t>食事注文表について</t>
  </si>
  <si>
    <t>浜名湖　太郎</t>
    <rPh sb="0" eb="3">
      <t>ハマナコ</t>
    </rPh>
    <rPh sb="4" eb="6">
      <t>タロウ</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</si>
  <si>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</si>
  <si>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</si>
  <si>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</si>
  <si>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</si>
  <si>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</si>
  <si>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</si>
  <si>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</si>
  <si>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</si>
  <si>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</si>
  <si>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</si>
  <si>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</si>
  <si>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</si>
  <si>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</si>
  <si>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</si>
  <si>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</si>
  <si>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</si>
  <si>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</si>
  <si>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</si>
  <si>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</si>
  <si>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</si>
  <si>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５班（　　）</t>
    <rPh sb="1" eb="2">
      <t>ハン</t>
    </rPh>
    <phoneticPr fontId="3"/>
  </si>
  <si>
    <t>・生活担当（研修生への生活指導）【　　　　　　　】</t>
    <rPh sb="1" eb="3">
      <t>セイカツ</t>
    </rPh>
    <rPh sb="3" eb="5">
      <t>タントウ</t>
    </rPh>
    <rPh sb="6" eb="9">
      <t>ケンシュウセイ</t>
    </rPh>
    <rPh sb="11" eb="13">
      <t>セイカツ</t>
    </rPh>
    <rPh sb="13" eb="15">
      <t>シドウ</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</si>
  <si>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</si>
  <si>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</si>
  <si>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</si>
  <si>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</si>
  <si>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</si>
  <si>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</si>
  <si>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</si>
  <si>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</si>
  <si>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</si>
  <si>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</si>
  <si>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</si>
  <si>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</si>
  <si>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</si>
  <si>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</si>
  <si>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</si>
  <si>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</si>
  <si>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</si>
  <si>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</si>
  <si>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</si>
  <si>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</si>
  <si>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</si>
  <si>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</si>
  <si>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宿泊棟・食堂などの館内施設</t>
    <rPh sb="0" eb="3">
      <t>シュクハクトウ</t>
    </rPh>
    <rPh sb="4" eb="6">
      <t>ショクドウ</t>
    </rPh>
    <rPh sb="9" eb="11">
      <t>カンナイ</t>
    </rPh>
    <rPh sb="11" eb="13">
      <t>シセツ</t>
    </rPh>
    <phoneticPr fontId="3"/>
  </si>
  <si>
    <t>（2）の合計</t>
    <rPh sb="4" eb="6">
      <t>ゴウケイ</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</si>
  <si>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</si>
  <si>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</si>
  <si>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</si>
  <si>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</si>
  <si>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 xml:space="preserve">  FAX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</si>
  <si>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</si>
  <si>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</si>
  <si>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</si>
  <si>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</si>
  <si>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</si>
  <si>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</si>
  <si>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</si>
  <si>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・救護【　　　　　　　】</t>
    <rPh sb="1" eb="3">
      <t>キュウゴ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</si>
  <si>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</si>
  <si>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</si>
  <si>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</si>
  <si>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</si>
  <si>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</si>
  <si>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</si>
  <si>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</si>
  <si>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</si>
  <si>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</si>
  <si>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</si>
  <si>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</si>
  <si>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</si>
  <si>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</si>
  <si>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</si>
  <si>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</si>
  <si>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</si>
  <si>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</si>
  <si>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</si>
  <si>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</si>
  <si>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</si>
  <si>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</si>
  <si>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</si>
  <si>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</si>
  <si>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</si>
  <si>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申請者</t>
    <rPh sb="0" eb="3">
      <t>シンセイシャ</t>
    </rPh>
    <phoneticPr fontId="3"/>
  </si>
  <si>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</si>
  <si>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（準備・火の管理・焼き上げ・片付け）</t>
  </si>
  <si>
    <t>・チェックポイントA【　　　　　　　】　　　　　　　　・チェックポイントB【　　　　　　　】</t>
  </si>
  <si>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</si>
  <si>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</si>
  <si>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</si>
  <si>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</si>
  <si>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</si>
  <si>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</si>
  <si>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</si>
  <si>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</si>
  <si>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</si>
  <si>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</si>
  <si>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</si>
  <si>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</si>
  <si>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</si>
  <si>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</si>
  <si>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</si>
  <si>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</si>
  <si>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</si>
  <si>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</si>
  <si>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</si>
  <si>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</si>
  <si>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</si>
  <si>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</si>
  <si>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</si>
  <si>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</si>
  <si>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</si>
  <si>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　☆魚釣り・かに釣り</t>
    <rPh sb="2" eb="3">
      <t>サカナ</t>
    </rPh>
    <rPh sb="3" eb="4">
      <t>ツ</t>
    </rPh>
    <rPh sb="8" eb="9">
      <t>ツ</t>
    </rPh>
    <phoneticPr fontId="3"/>
  </si>
  <si>
    <t>卵</t>
    <rPh sb="0" eb="1">
      <t>タマゴ</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</si>
  <si>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</si>
  <si>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</si>
  <si>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</si>
  <si>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</si>
  <si>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</si>
  <si>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</si>
  <si>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</si>
  <si>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</si>
  <si>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</si>
  <si>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</si>
  <si>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</si>
  <si>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</si>
  <si>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</si>
  <si>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</si>
  <si>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</si>
  <si>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</si>
  <si>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</si>
  <si>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</si>
  <si>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</si>
  <si>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</si>
  <si>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連絡責任者</t>
    <rPh sb="0" eb="2">
      <t>レンラク</t>
    </rPh>
    <rPh sb="2" eb="5">
      <t>セキニンシャ</t>
    </rPh>
    <phoneticPr fontId="3"/>
  </si>
  <si>
    <t>日帰り・区分</t>
    <rPh sb="0" eb="2">
      <t>ヒガエ</t>
    </rPh>
    <rPh sb="4" eb="6">
      <t>クブン</t>
    </rPh>
    <phoneticPr fontId="3"/>
  </si>
  <si>
    <t>2回目</t>
    <rPh sb="1" eb="3">
      <t>カイメ</t>
    </rPh>
    <phoneticPr fontId="3"/>
  </si>
  <si>
    <t>指定管理者</t>
    <rPh sb="0" eb="2">
      <t>シテイ</t>
    </rPh>
    <rPh sb="2" eb="5">
      <t>カンリシャ</t>
    </rPh>
    <phoneticPr fontId="3"/>
  </si>
  <si>
    <t>宿泊分計</t>
    <rPh sb="0" eb="2">
      <t>シュクハク</t>
    </rPh>
    <rPh sb="2" eb="3">
      <t>ブン</t>
    </rPh>
    <rPh sb="3" eb="4">
      <t>ケイ</t>
    </rPh>
    <phoneticPr fontId="3"/>
  </si>
  <si>
    <t>減免の理由</t>
    <rPh sb="0" eb="2">
      <t>ゲンメン</t>
    </rPh>
    <rPh sb="3" eb="5">
      <t>リユウ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</si>
  <si>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</si>
  <si>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</si>
  <si>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</si>
  <si>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</si>
  <si>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</si>
  <si>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</si>
  <si>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</si>
  <si>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</si>
  <si>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</si>
  <si>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</si>
  <si>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</si>
  <si>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</si>
  <si>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ログＣ</t>
  </si>
  <si>
    <t>・レイクサイドガード下【　　　　　　　】　　　　   　</t>
    <rPh sb="10" eb="11">
      <t>シタ</t>
    </rPh>
    <phoneticPr fontId="3"/>
  </si>
  <si>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</si>
  <si>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</si>
  <si>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</si>
  <si>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</si>
  <si>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</si>
  <si>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</si>
  <si>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</si>
  <si>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</si>
  <si>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</si>
  <si>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</si>
  <si>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</si>
  <si>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</si>
  <si>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</si>
  <si>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</si>
  <si>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</si>
  <si>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</si>
  <si>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</si>
  <si>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</si>
  <si>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</si>
  <si>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</si>
  <si>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</si>
  <si>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</si>
  <si>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</si>
  <si>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</si>
  <si>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</si>
  <si>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</si>
  <si>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⑧指導者　　　【　　　　　　　　　　】携帯電話（　　　　　　　　　　　　　　　　　　　　）</t>
    <rPh sb="1" eb="4">
      <t>シドウシャ</t>
    </rPh>
    <phoneticPr fontId="3"/>
  </si>
  <si>
    <t>その他の者</t>
    <rPh sb="2" eb="3">
      <t>タ</t>
    </rPh>
    <rPh sb="4" eb="5">
      <t>モノ</t>
    </rPh>
    <phoneticPr fontId="3"/>
  </si>
  <si>
    <t>日帰り分計</t>
    <rPh sb="0" eb="2">
      <t>ヒガエ</t>
    </rPh>
    <rPh sb="3" eb="4">
      <t>ブン</t>
    </rPh>
    <rPh sb="4" eb="5">
      <t>ケイ</t>
    </rPh>
    <phoneticPr fontId="3"/>
  </si>
  <si>
    <t>ＦＡＸ</t>
  </si>
  <si>
    <t>連絡責任者名</t>
    <rPh sb="0" eb="2">
      <t>レンラク</t>
    </rPh>
    <rPh sb="2" eb="5">
      <t>セキニンシャ</t>
    </rPh>
    <rPh sb="5" eb="6">
      <t>メイ</t>
    </rPh>
    <phoneticPr fontId="3"/>
  </si>
  <si>
    <t>パン・ケーキ</t>
  </si>
  <si>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</si>
  <si>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</si>
  <si>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</si>
  <si>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</si>
  <si>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</si>
  <si>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</si>
  <si>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</si>
  <si>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</si>
  <si>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３週間前までに提出してください。</t>
    <rPh sb="1" eb="4">
      <t>シュウカンマエ</t>
    </rPh>
    <rPh sb="7" eb="9">
      <t>テイシュツ</t>
    </rPh>
    <phoneticPr fontId="3"/>
  </si>
  <si>
    <t>　☆サイクリング（　　　　　　コース）</t>
  </si>
  <si>
    <t>宿　泊</t>
  </si>
  <si>
    <t>１２班（　　）</t>
    <rPh sb="2" eb="3">
      <t>ハン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</si>
  <si>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</si>
  <si>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</si>
  <si>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</si>
  <si>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</si>
  <si>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連絡担当者</t>
    <rPh sb="0" eb="5">
      <t>レンラクタ</t>
    </rPh>
    <phoneticPr fontId="3"/>
  </si>
  <si>
    <t>①クリーム　
②ジャム　③メロン</t>
  </si>
  <si>
    <t>（　）は定員</t>
    <rPh sb="4" eb="6">
      <t>テイイン</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</si>
  <si>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</si>
  <si>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</si>
  <si>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</si>
  <si>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</si>
  <si>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</si>
  <si>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</si>
  <si>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</si>
  <si>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</si>
  <si>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</si>
  <si>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</si>
  <si>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</si>
  <si>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</si>
  <si>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３コース</t>
  </si>
  <si>
    <t>ログＥ</t>
  </si>
  <si>
    <r>
      <t>1</t>
    </r>
    <r>
      <rPr>
        <sz val="11"/>
        <color auto="1"/>
        <rFont val="ＭＳ Ｐゴシック"/>
      </rPr>
      <t>1</t>
    </r>
    <r>
      <rPr>
        <sz val="9"/>
        <color auto="1"/>
        <rFont val="ＭＳ Ｐゴシック"/>
      </rPr>
      <t>（乗船指導者）</t>
    </r>
    <rPh sb="3" eb="8">
      <t>ジョウセ</t>
    </rPh>
    <phoneticPr fontId="3"/>
  </si>
  <si>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</si>
  <si>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</si>
  <si>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</si>
  <si>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</si>
  <si>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</si>
  <si>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令和7年9月13日改訂</t>
    <rPh sb="0" eb="2">
      <t>レイワ</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</si>
  <si>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</si>
  <si>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</si>
  <si>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⑩指導者　　　【　　　　　　　　　　】携帯電話（　　　　　　　　　　　　　　　　　　　　）</t>
    <rPh sb="1" eb="4">
      <t>シドウシャ</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</si>
  <si>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</si>
  <si>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</si>
  <si>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</si>
  <si>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</si>
  <si>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・出会いの広場【　　　　　　　】　　　　　　　　</t>
    <rPh sb="1" eb="3">
      <t>デア</t>
    </rPh>
    <rPh sb="5" eb="7">
      <t>ヒロバ</t>
    </rPh>
    <phoneticPr fontId="3"/>
  </si>
  <si>
    <t>３Ｆ講</t>
    <rPh sb="2" eb="3">
      <t>コウ</t>
    </rPh>
    <phoneticPr fontId="3"/>
  </si>
  <si>
    <t>　　スーパー5</t>
  </si>
  <si>
    <t>ログ管</t>
    <rPh sb="2" eb="3">
      <t>カン</t>
    </rPh>
    <phoneticPr fontId="3"/>
  </si>
  <si>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</si>
  <si>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</si>
  <si>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</si>
  <si>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</si>
  <si>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</si>
  <si>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</si>
  <si>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</si>
  <si>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</si>
  <si>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</si>
  <si>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</si>
  <si>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</si>
  <si>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</si>
  <si>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</si>
  <si>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</si>
  <si>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</si>
  <si>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</si>
  <si>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</si>
  <si>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・チェックポイントG【　　　　　　　】　　 　　　　　・その他（　　　　　　　　　　）【　　　　　　　】</t>
  </si>
  <si>
    <t>提出日：</t>
    <rPh sb="0" eb="3">
      <t>テイシ</t>
    </rPh>
    <phoneticPr fontId="3"/>
  </si>
  <si>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</si>
  <si>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</si>
  <si>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</si>
  <si>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</si>
  <si>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</si>
  <si>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</si>
  <si>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</si>
  <si>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</si>
  <si>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</si>
  <si>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</si>
  <si>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</si>
  <si>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</si>
  <si>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</si>
  <si>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</si>
  <si>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</si>
  <si>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</si>
  <si>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</si>
  <si>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</si>
  <si>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</si>
  <si>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</si>
  <si>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</si>
  <si>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</si>
  <si>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・チェックポイントC【　　　　　　　】　　　　　　　　・チェックポイントD【　　　　　　　】</t>
  </si>
  <si>
    <t>　☆昆虫カード集め</t>
    <rPh sb="2" eb="4">
      <t>コンチュウ</t>
    </rPh>
    <rPh sb="7" eb="8">
      <t>アツ</t>
    </rPh>
    <phoneticPr fontId="3"/>
  </si>
  <si>
    <t>受渡日時</t>
    <rPh sb="0" eb="2">
      <t>ウケワタシ</t>
    </rPh>
    <rPh sb="2" eb="4">
      <t>ニチジ</t>
    </rPh>
    <phoneticPr fontId="3"/>
  </si>
  <si>
    <t>食</t>
    <rPh sb="0" eb="1">
      <t>ショク</t>
    </rPh>
    <phoneticPr fontId="3"/>
  </si>
  <si>
    <t>　④水</t>
    <rPh sb="2" eb="3">
      <t>ミズ</t>
    </rPh>
    <phoneticPr fontId="3"/>
  </si>
  <si>
    <t>コース</t>
  </si>
  <si>
    <t>ドリンク注文欄</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</si>
  <si>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</si>
  <si>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</si>
  <si>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</si>
  <si>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</si>
  <si>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事業の名称　（利用目的）</t>
    <rPh sb="0" eb="2">
      <t>ジギョウ</t>
    </rPh>
    <rPh sb="3" eb="5">
      <t>メイショウ</t>
    </rPh>
    <rPh sb="7" eb="9">
      <t>リヨウ</t>
    </rPh>
    <rPh sb="9" eb="11">
      <t>モクテキ</t>
    </rPh>
    <phoneticPr fontId="3"/>
  </si>
  <si>
    <t>PM</t>
  </si>
  <si>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</si>
  <si>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</si>
  <si>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</si>
  <si>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</si>
  <si>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</si>
  <si>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・巡回【　　　　　　　】【　　　　　　　】【　　　　　　　】【　　　　　　　】【　　　　　　　】【　　　　　　　】</t>
  </si>
  <si>
    <t>苺ショート</t>
  </si>
  <si>
    <t>その他</t>
    <rPh sb="2" eb="3">
      <t>タ</t>
    </rPh>
    <phoneticPr fontId="3"/>
  </si>
  <si>
    <t>えび・カニ</t>
  </si>
  <si>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</si>
  <si>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</si>
  <si>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</si>
  <si>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</si>
  <si>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</si>
  <si>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</si>
  <si>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</si>
  <si>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</si>
  <si>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</si>
  <si>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</si>
  <si>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</si>
  <si>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</si>
  <si>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</si>
  <si>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</si>
  <si>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</si>
  <si>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</si>
  <si>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</si>
  <si>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</si>
  <si>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</si>
  <si>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</si>
  <si>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</si>
  <si>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</si>
  <si>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</si>
  <si>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</si>
  <si>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</si>
  <si>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</si>
  <si>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</si>
  <si>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</si>
  <si>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</si>
  <si>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</si>
  <si>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</si>
  <si>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</si>
  <si>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</si>
  <si>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</si>
  <si>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</si>
  <si>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</si>
  <si>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</si>
  <si>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</si>
  <si>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</si>
  <si>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</si>
  <si>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</si>
  <si>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</si>
  <si>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</si>
  <si>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</si>
  <si>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・最後尾【　　　　　　　】※下見実施者に限る</t>
    <rPh sb="1" eb="4">
      <t>サイコウビ</t>
    </rPh>
    <phoneticPr fontId="3"/>
  </si>
  <si>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</si>
  <si>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</si>
  <si>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</si>
  <si>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</si>
  <si>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</si>
  <si>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</si>
  <si>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</si>
  <si>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</si>
  <si>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</si>
  <si>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</si>
  <si>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</si>
  <si>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</si>
  <si>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</si>
  <si>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</si>
  <si>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</si>
  <si>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</si>
  <si>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</si>
  <si>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</si>
  <si>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</si>
  <si>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</si>
  <si>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</si>
  <si>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</si>
  <si>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</si>
  <si>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</si>
  <si>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　☆ういてまて</t>
  </si>
  <si>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</si>
  <si>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</si>
  <si>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</si>
  <si>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</si>
  <si>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</si>
  <si>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・本部/責任者（ハーバー待機）【　　　　　　　】</t>
    <rPh sb="1" eb="3">
      <t>ホンブ</t>
    </rPh>
    <rPh sb="4" eb="7">
      <t>セキニンシャ</t>
    </rPh>
    <rPh sb="12" eb="14">
      <t>タイキ</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</si>
  <si>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</si>
  <si>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</si>
  <si>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</si>
  <si>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</si>
  <si>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</si>
  <si>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（例）　皆で協力して最後までやり遂げる
与えられた役割を最後まで全うする心を身につける　　等</t>
  </si>
  <si>
    <t>２　団体や研修生の実態など</t>
  </si>
  <si>
    <t>乗船艇</t>
  </si>
  <si>
    <t>配慮の必要な研修生名</t>
  </si>
  <si>
    <t>乗船番号</t>
  </si>
  <si>
    <t>配慮事項</t>
  </si>
  <si>
    <t>・ハマナコタロウ</t>
  </si>
  <si>
    <t>数日前、突き指。漕ぐことはできる。</t>
    <rPh sb="0" eb="3">
      <t>スウジ</t>
    </rPh>
    <rPh sb="4" eb="5">
      <t>ツ</t>
    </rPh>
    <rPh sb="6" eb="7">
      <t>ユビ</t>
    </rPh>
    <rPh sb="8" eb="9">
      <t>コ</t>
    </rPh>
    <phoneticPr fontId="3"/>
  </si>
  <si>
    <t>　☆連絡先</t>
    <rPh sb="2" eb="4">
      <t>レンラク</t>
    </rPh>
    <rPh sb="4" eb="5">
      <t>サキ</t>
    </rPh>
    <phoneticPr fontId="3"/>
  </si>
  <si>
    <t>※入所日３週間前までに郵送またはFAXにてご提出ください。</t>
  </si>
  <si>
    <t>3回目</t>
    <rPh sb="1" eb="3">
      <t>カイメ</t>
    </rPh>
    <phoneticPr fontId="3"/>
  </si>
  <si>
    <t>令和</t>
    <rPh sb="0" eb="2">
      <t>レイワ</t>
    </rPh>
    <phoneticPr fontId="3"/>
  </si>
  <si>
    <t>年</t>
    <rPh sb="0" eb="1">
      <t>ネン</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</si>
  <si>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</si>
  <si>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</si>
  <si>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</si>
  <si>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</si>
  <si>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</si>
  <si>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</si>
  <si>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</si>
  <si>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</si>
  <si>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</si>
  <si>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</si>
  <si>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パン￥170</t>
  </si>
  <si>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</si>
  <si>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</si>
  <si>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</si>
  <si>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</si>
  <si>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</si>
  <si>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</si>
  <si>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</si>
  <si>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</si>
  <si>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</si>
  <si>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</si>
  <si>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</si>
  <si>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</si>
  <si>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</si>
  <si>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</si>
  <si>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</si>
  <si>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</si>
  <si>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</si>
  <si>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</si>
  <si>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</si>
  <si>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</si>
  <si>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</si>
  <si>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</si>
  <si>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</si>
  <si>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</si>
  <si>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</si>
  <si>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</si>
  <si>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</si>
  <si>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</si>
  <si>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</si>
  <si>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</si>
  <si>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</si>
  <si>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</si>
  <si>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</si>
  <si>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</si>
  <si>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</si>
  <si>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</si>
  <si>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</si>
  <si>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</si>
  <si>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</si>
  <si>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</si>
  <si>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</si>
  <si>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</si>
  <si>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</si>
  <si>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</si>
  <si>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</si>
  <si>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</si>
  <si>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</si>
  <si>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</si>
  <si>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</si>
  <si>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</si>
  <si>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</si>
  <si>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</si>
  <si>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</si>
  <si>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2号艇</t>
    <rPh sb="1" eb="2">
      <t>ゴウ</t>
    </rPh>
    <rPh sb="2" eb="3">
      <t>テイ</t>
    </rPh>
    <phoneticPr fontId="3"/>
  </si>
  <si>
    <t>発達支援級</t>
    <rPh sb="0" eb="5">
      <t>ハッタツシ</t>
    </rPh>
    <phoneticPr fontId="3"/>
  </si>
  <si>
    <t>4番</t>
  </si>
  <si>
    <t>７番</t>
    <rPh sb="1" eb="2">
      <t>バン</t>
    </rPh>
    <phoneticPr fontId="3"/>
  </si>
  <si>
    <t>果物類</t>
    <rPh sb="0" eb="2">
      <t>クダモノ</t>
    </rPh>
    <rPh sb="2" eb="3">
      <t>ルイ</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</si>
  <si>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</si>
  <si>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</si>
  <si>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</si>
  <si>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</si>
  <si>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</si>
  <si>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</si>
  <si>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</si>
  <si>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</si>
  <si>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</si>
  <si>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</si>
  <si>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</si>
  <si>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</si>
  <si>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</si>
  <si>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</si>
  <si>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</si>
  <si>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</si>
  <si>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</si>
  <si>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</si>
  <si>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</si>
  <si>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</si>
  <si>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</si>
  <si>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</si>
  <si>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</si>
  <si>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</si>
  <si>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</si>
  <si>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</si>
  <si>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</si>
  <si>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</si>
  <si>
    <t>　②ぶどう</t>
  </si>
  <si>
    <r>
      <t>お読みいただいてから入力してください　　　　　　　　　　　　　　</t>
    </r>
    <r>
      <rPr>
        <sz val="10"/>
        <color auto="1"/>
        <rFont val="ＭＳ Ｐゴシック"/>
      </rPr>
      <t>令和7年9月改訂</t>
    </r>
    <rPh sb="1" eb="2">
      <t>ヨ</t>
    </rPh>
    <rPh sb="10" eb="12">
      <t>ニュウリョク</t>
    </rPh>
    <rPh sb="32" eb="34">
      <t>レイワ</t>
    </rPh>
    <rPh sb="35" eb="36">
      <t>ネン</t>
    </rPh>
    <rPh sb="37" eb="38">
      <t>ガツ</t>
    </rPh>
    <rPh sb="38" eb="40">
      <t>カイテイ</t>
    </rPh>
    <phoneticPr fontId="3"/>
  </si>
  <si>
    <t>ケーキ￥540（2個）</t>
    <rPh sb="9" eb="10">
      <t>コ</t>
    </rPh>
    <phoneticPr fontId="3"/>
  </si>
  <si>
    <t>ペットボトル
緑茶　￥140
麦茶　￥120
スポーツ　￥130
水　￥120
（470ｍｌ～555ｍｌ）
※種類よって</t>
    <rPh sb="8" eb="10">
      <t>リョクチャ</t>
    </rPh>
    <rPh sb="16" eb="18">
      <t>ムギチャ</t>
    </rPh>
    <rPh sb="34" eb="35">
      <t>ミズ</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</si>
</sst>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79">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sz val="10"/>
      <color rgb="FFFF0000"/>
      <name val="ＭＳ Ｐゴシック"/>
      <family val="3"/>
    </font>
    <font>
      <sz val="10"/>
      <color rgb="FFFF0000"/>
      <name val="ＭＳ Ｐゴシック"/>
      <family val="3"/>
    </font>
    <font>
      <b/>
      <sz val="18"/>
      <color auto="1"/>
      <name val="ＭＳ Ｐゴシック"/>
      <family val="3"/>
    </font>
    <font>
      <sz val="24"/>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70">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9"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179" fontId="8" fillId="0" borderId="9" xfId="0" applyNumberFormat="1" applyFont="1" applyBorder="1" applyAlignment="1">
      <alignment horizontal="center" vertical="center"/>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179" fontId="8" fillId="0" borderId="24" xfId="0" applyNumberFormat="1"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78" xfId="0" applyFont="1" applyBorder="1" applyAlignment="1">
      <alignment vertical="center"/>
    </xf>
    <xf numFmtId="0" fontId="11"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4" fillId="4" borderId="87" xfId="2" applyFont="1" applyFill="1" applyBorder="1" applyAlignment="1">
      <alignment horizontal="center" vertical="center"/>
    </xf>
    <xf numFmtId="0" fontId="8" fillId="0" borderId="88" xfId="2" applyFont="1" applyBorder="1" applyAlignment="1">
      <alignment horizontal="center" vertical="center"/>
    </xf>
    <xf numFmtId="0" fontId="15" fillId="0" borderId="2" xfId="2" applyFont="1" applyBorder="1" applyAlignment="1">
      <alignment horizontal="distributed" vertical="center"/>
    </xf>
    <xf numFmtId="0" fontId="8" fillId="0" borderId="0" xfId="0" applyFont="1" applyBorder="1" applyAlignment="1">
      <alignment horizontal="distributed" vertical="center"/>
    </xf>
    <xf numFmtId="0" fontId="9" fillId="0" borderId="0" xfId="2" applyFont="1" applyBorder="1" applyAlignment="1">
      <alignment horizontal="center" vertical="top"/>
    </xf>
    <xf numFmtId="0" fontId="9" fillId="0" borderId="89" xfId="2" applyFont="1" applyBorder="1" applyAlignment="1">
      <alignment horizontal="center" vertical="top"/>
    </xf>
    <xf numFmtId="0" fontId="14" fillId="4" borderId="90" xfId="2" applyFont="1" applyFill="1" applyBorder="1" applyAlignment="1">
      <alignment horizontal="center" vertical="center"/>
    </xf>
    <xf numFmtId="0" fontId="8" fillId="0" borderId="58" xfId="2" applyFont="1" applyBorder="1" applyAlignment="1">
      <alignment horizontal="center" vertical="center"/>
    </xf>
    <xf numFmtId="0" fontId="15"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5"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 xfId="2" applyNumberFormat="1" applyFont="1" applyBorder="1" applyAlignment="1">
      <alignment horizontal="center" vertical="center" wrapText="1"/>
    </xf>
    <xf numFmtId="49" fontId="16" fillId="0" borderId="96" xfId="2" applyNumberFormat="1" applyFont="1" applyBorder="1" applyAlignment="1">
      <alignment horizontal="center" vertical="center" wrapText="1"/>
    </xf>
    <xf numFmtId="49" fontId="16" fillId="0" borderId="0" xfId="2" applyNumberFormat="1" applyFont="1" applyBorder="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80" fontId="17" fillId="0" borderId="102" xfId="2" applyNumberFormat="1" applyFont="1" applyBorder="1" applyAlignment="1">
      <alignment horizontal="center" vertical="center"/>
    </xf>
    <xf numFmtId="3" fontId="12" fillId="0" borderId="9" xfId="2" applyNumberFormat="1" applyFont="1" applyBorder="1" applyAlignment="1">
      <alignment vertical="center"/>
    </xf>
    <xf numFmtId="0" fontId="9" fillId="0" borderId="9" xfId="2" applyFont="1" applyBorder="1" applyAlignment="1">
      <alignment vertical="center"/>
    </xf>
    <xf numFmtId="38" fontId="12"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6"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80" fontId="17" fillId="0" borderId="104" xfId="2" applyNumberFormat="1" applyFont="1" applyBorder="1" applyAlignment="1">
      <alignment horizontal="center" vertical="center"/>
    </xf>
    <xf numFmtId="0" fontId="12"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9" fillId="0" borderId="9" xfId="2" applyFont="1" applyBorder="1" applyAlignment="1">
      <alignment horizontal="center" vertical="center"/>
    </xf>
    <xf numFmtId="0" fontId="9"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8" fillId="0" borderId="9" xfId="2" applyFont="1" applyBorder="1" applyAlignment="1">
      <alignment vertical="center"/>
    </xf>
    <xf numFmtId="181" fontId="9" fillId="0" borderId="9" xfId="2" applyNumberFormat="1" applyFont="1" applyBorder="1" applyAlignment="1">
      <alignment vertical="center"/>
    </xf>
    <xf numFmtId="181" fontId="18" fillId="0" borderId="9" xfId="2" applyNumberFormat="1" applyFont="1" applyBorder="1" applyAlignment="1">
      <alignment vertical="center"/>
    </xf>
    <xf numFmtId="38" fontId="8" fillId="0" borderId="12" xfId="1" applyFont="1" applyBorder="1" applyAlignment="1">
      <alignment vertical="center"/>
    </xf>
    <xf numFmtId="38" fontId="9"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19" fillId="0" borderId="104" xfId="2" applyFont="1" applyBorder="1" applyAlignment="1">
      <alignment horizontal="center" vertical="center"/>
    </xf>
    <xf numFmtId="0" fontId="9"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9" fillId="0" borderId="24" xfId="2" applyFont="1" applyBorder="1" applyAlignment="1">
      <alignment vertical="center"/>
    </xf>
    <xf numFmtId="3" fontId="12" fillId="0" borderId="28" xfId="2" applyNumberFormat="1" applyFont="1" applyBorder="1" applyAlignment="1">
      <alignment vertical="center"/>
    </xf>
    <xf numFmtId="177" fontId="8" fillId="0" borderId="0" xfId="0" applyNumberFormat="1" applyFont="1" applyBorder="1" applyAlignment="1">
      <alignment horizontal="distributed" vertical="center"/>
    </xf>
    <xf numFmtId="0" fontId="9"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9"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9" fillId="0" borderId="9" xfId="1" applyFont="1" applyBorder="1" applyAlignment="1">
      <alignment vertical="center" shrinkToFit="1"/>
    </xf>
    <xf numFmtId="0" fontId="9" fillId="0" borderId="0" xfId="0" applyFont="1" applyBorder="1" applyAlignment="1">
      <alignment horizontal="center" vertical="center"/>
    </xf>
    <xf numFmtId="0" fontId="20"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77" fontId="19" fillId="0" borderId="104" xfId="2" applyNumberFormat="1" applyFont="1" applyBorder="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177" fontId="19" fillId="0" borderId="114" xfId="2" applyNumberFormat="1" applyFont="1" applyBorder="1" applyAlignment="1">
      <alignment horizontal="center" vertical="center"/>
    </xf>
    <xf numFmtId="0" fontId="14" fillId="4" borderId="115" xfId="2" applyFont="1" applyFill="1" applyBorder="1" applyAlignment="1">
      <alignment horizontal="center" vertical="center"/>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2" fillId="0" borderId="80" xfId="0" applyFont="1" applyBorder="1" applyAlignment="1">
      <alignment horizontal="right" vertical="center"/>
    </xf>
    <xf numFmtId="0" fontId="0" fillId="0" borderId="30" xfId="0" applyBorder="1" applyAlignment="1">
      <alignment vertical="center"/>
    </xf>
    <xf numFmtId="0" fontId="2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80" xfId="0" applyFont="1" applyBorder="1" applyAlignment="1">
      <alignment horizontal="center" vertical="center"/>
    </xf>
    <xf numFmtId="0" fontId="22" fillId="0" borderId="29" xfId="0" applyFont="1" applyBorder="1" applyAlignment="1">
      <alignment horizontal="center" vertical="center"/>
    </xf>
    <xf numFmtId="0" fontId="0" fillId="0" borderId="120" xfId="0" applyBorder="1" applyAlignment="1">
      <alignment vertical="center"/>
    </xf>
    <xf numFmtId="0" fontId="21" fillId="0" borderId="29" xfId="0" applyFont="1" applyBorder="1" applyAlignment="1">
      <alignment vertical="center"/>
    </xf>
    <xf numFmtId="0" fontId="21"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2" fillId="0" borderId="78" xfId="0" applyFont="1" applyBorder="1" applyAlignment="1">
      <alignment horizontal="right" vertical="center"/>
    </xf>
    <xf numFmtId="14" fontId="25" fillId="0" borderId="12" xfId="0" applyNumberFormat="1" applyFont="1" applyBorder="1" applyAlignment="1">
      <alignment horizontal="distributed" vertical="center"/>
    </xf>
    <xf numFmtId="0" fontId="24"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22" fillId="0" borderId="15" xfId="0" quotePrefix="1" applyFont="1" applyBorder="1" applyAlignment="1">
      <alignment horizontal="distributed"/>
    </xf>
    <xf numFmtId="0" fontId="25" fillId="0" borderId="121" xfId="0" quotePrefix="1" applyFont="1" applyBorder="1" applyAlignment="1">
      <alignment horizontal="center" vertical="top"/>
    </xf>
    <xf numFmtId="0" fontId="21" fillId="0" borderId="11" xfId="0" applyFont="1" applyBorder="1" applyAlignment="1">
      <alignment vertical="center"/>
    </xf>
    <xf numFmtId="0" fontId="21" fillId="0" borderId="78" xfId="0" applyFont="1" applyBorder="1" applyAlignment="1">
      <alignment vertical="center"/>
    </xf>
    <xf numFmtId="0" fontId="25" fillId="0" borderId="36" xfId="0" applyFont="1" applyBorder="1" applyAlignment="1">
      <alignment horizontal="distributed"/>
    </xf>
    <xf numFmtId="0" fontId="25" fillId="0" borderId="15" xfId="0" applyFont="1" applyBorder="1" applyAlignment="1">
      <alignment horizontal="distributed"/>
    </xf>
    <xf numFmtId="0" fontId="21" fillId="0" borderId="8" xfId="0" applyFont="1" applyBorder="1" applyAlignment="1">
      <alignment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right" vertical="center"/>
    </xf>
    <xf numFmtId="0" fontId="25" fillId="0" borderId="0" xfId="0" applyFont="1" applyAlignment="1">
      <alignment vertical="center"/>
    </xf>
    <xf numFmtId="0" fontId="24"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distributed"/>
    </xf>
    <xf numFmtId="0" fontId="25" fillId="0" borderId="121" xfId="0" applyFont="1" applyBorder="1" applyAlignment="1">
      <alignment horizontal="center" vertical="top"/>
    </xf>
    <xf numFmtId="0" fontId="25" fillId="0" borderId="36" xfId="0" applyFont="1" applyBorder="1" applyAlignment="1">
      <alignment vertical="center"/>
    </xf>
    <xf numFmtId="0" fontId="25"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5"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5" fillId="0" borderId="121" xfId="0" applyFont="1" applyBorder="1" applyAlignment="1">
      <alignment vertical="center"/>
    </xf>
    <xf numFmtId="0" fontId="25" fillId="0" borderId="9" xfId="0" applyFont="1" applyBorder="1" applyAlignment="1">
      <alignment vertical="center" shrinkToFit="1"/>
    </xf>
    <xf numFmtId="0" fontId="26" fillId="0" borderId="15" xfId="0" applyFont="1" applyBorder="1" applyAlignment="1">
      <alignment horizontal="right" vertical="center"/>
    </xf>
    <xf numFmtId="0" fontId="25" fillId="0" borderId="9" xfId="0" applyFont="1" applyBorder="1" applyAlignment="1">
      <alignment vertical="center"/>
    </xf>
    <xf numFmtId="0" fontId="25" fillId="0" borderId="12" xfId="0" applyFont="1" applyBorder="1" applyAlignment="1">
      <alignment horizontal="center" vertical="center"/>
    </xf>
    <xf numFmtId="0" fontId="21" fillId="0" borderId="0" xfId="0" applyFont="1" applyAlignment="1">
      <alignment horizontal="right"/>
    </xf>
    <xf numFmtId="0" fontId="22" fillId="0" borderId="12" xfId="0" applyFont="1" applyBorder="1" applyAlignment="1">
      <alignment horizontal="center" vertical="center"/>
    </xf>
    <xf numFmtId="0" fontId="21" fillId="0" borderId="95" xfId="0" applyFont="1" applyBorder="1" applyAlignment="1">
      <alignment vertical="center"/>
    </xf>
    <xf numFmtId="0" fontId="22" fillId="0" borderId="36" xfId="0" quotePrefix="1" applyFont="1" applyBorder="1" applyAlignment="1">
      <alignment horizontal="distributed" vertical="center"/>
    </xf>
    <xf numFmtId="0" fontId="25" fillId="0" borderId="0" xfId="0" quotePrefix="1" applyFont="1" applyAlignment="1">
      <alignment horizontal="center" vertical="top"/>
    </xf>
    <xf numFmtId="0" fontId="21" fillId="0" borderId="57" xfId="0" applyFont="1" applyBorder="1" applyAlignment="1">
      <alignment vertical="center"/>
    </xf>
    <xf numFmtId="0" fontId="22" fillId="0" borderId="36" xfId="0" applyFont="1" applyBorder="1" applyAlignment="1">
      <alignment horizontal="distributed" vertical="center"/>
    </xf>
    <xf numFmtId="0" fontId="25" fillId="0" borderId="0" xfId="0" applyFont="1" applyAlignment="1">
      <alignment horizontal="center" vertical="top"/>
    </xf>
    <xf numFmtId="0" fontId="0" fillId="0" borderId="57" xfId="0" applyBorder="1" applyAlignment="1">
      <alignment horizontal="center" vertical="center"/>
    </xf>
    <xf numFmtId="0" fontId="21" fillId="0" borderId="10" xfId="0" applyFont="1" applyBorder="1" applyAlignment="1">
      <alignment vertical="center"/>
    </xf>
    <xf numFmtId="0" fontId="25"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1" fillId="0" borderId="12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2"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2"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4" fillId="0" borderId="133" xfId="0" applyFont="1" applyBorder="1" applyAlignment="1">
      <alignment horizontal="center" vertical="center"/>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134" xfId="0" applyFont="1" applyBorder="1" applyAlignment="1">
      <alignment horizontal="center" vertical="center"/>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4" fillId="0" borderId="136" xfId="0" applyFont="1" applyBorder="1" applyAlignment="1">
      <alignment horizontal="center" vertical="center"/>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5" fillId="0" borderId="1" xfId="0" applyFont="1" applyBorder="1" applyAlignment="1">
      <alignment horizontal="center" vertical="center"/>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5" fillId="0" borderId="8" xfId="0"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5" fillId="0" borderId="41" xfId="0"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49" fontId="22"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3" fillId="0" borderId="150" xfId="10" applyFont="1" applyBorder="1" applyAlignment="1" applyProtection="1">
      <alignment horizontal="center" vertical="center"/>
      <protection hidden="1"/>
    </xf>
    <xf numFmtId="14" fontId="34" fillId="0" borderId="151"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4"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77" fontId="36" fillId="0" borderId="56" xfId="10" applyNumberFormat="1" applyFont="1" applyBorder="1" applyAlignment="1">
      <alignment horizontal="center" vertical="center"/>
    </xf>
    <xf numFmtId="0" fontId="37" fillId="0" borderId="31" xfId="10" applyFont="1" applyBorder="1" applyAlignment="1">
      <alignment horizontal="center" vertical="center"/>
    </xf>
    <xf numFmtId="0" fontId="37" fillId="0" borderId="118" xfId="10" applyFont="1" applyBorder="1" applyAlignment="1">
      <alignment horizontal="center" vertical="center"/>
    </xf>
    <xf numFmtId="0" fontId="37"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155" xfId="10" applyFont="1" applyBorder="1" applyAlignment="1">
      <alignment horizontal="center" vertical="center"/>
    </xf>
    <xf numFmtId="0" fontId="33" fillId="0" borderId="31" xfId="10" applyFont="1" applyBorder="1" applyAlignment="1">
      <alignment horizontal="center" vertical="center"/>
    </xf>
    <xf numFmtId="0" fontId="33" fillId="0" borderId="118" xfId="10" applyFont="1" applyBorder="1" applyAlignment="1">
      <alignment horizontal="center" vertical="center"/>
    </xf>
    <xf numFmtId="0" fontId="33" fillId="0" borderId="155" xfId="10" applyFont="1" applyBorder="1" applyAlignment="1">
      <alignment horizontal="center" vertical="center"/>
    </xf>
    <xf numFmtId="0" fontId="38" fillId="0" borderId="101" xfId="10" applyFont="1" applyBorder="1" applyAlignment="1">
      <alignment horizontal="center" vertical="center"/>
    </xf>
    <xf numFmtId="14" fontId="34" fillId="0" borderId="0" xfId="10" applyNumberFormat="1" applyFont="1" applyAlignment="1">
      <alignment horizontal="left" vertical="center" wrapText="1"/>
    </xf>
    <xf numFmtId="14" fontId="35" fillId="0" borderId="89" xfId="10" applyNumberFormat="1" applyFont="1" applyBorder="1" applyAlignment="1">
      <alignment horizontal="left" vertical="center" wrapText="1"/>
    </xf>
    <xf numFmtId="14" fontId="35"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4"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7" fillId="0" borderId="36" xfId="10" applyFont="1" applyBorder="1" applyAlignment="1">
      <alignment horizontal="center" vertical="center"/>
    </xf>
    <xf numFmtId="0" fontId="37" fillId="0" borderId="0" xfId="10" applyFont="1" applyAlignment="1">
      <alignment horizontal="center" vertical="center"/>
    </xf>
    <xf numFmtId="0" fontId="37"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161" xfId="10" applyFont="1" applyBorder="1" applyAlignment="1">
      <alignment horizontal="center" vertical="center"/>
    </xf>
    <xf numFmtId="0" fontId="33" fillId="0" borderId="36" xfId="10" applyFont="1" applyBorder="1" applyAlignment="1">
      <alignment horizontal="center" vertical="center"/>
    </xf>
    <xf numFmtId="0" fontId="33" fillId="0" borderId="0" xfId="10" applyFont="1" applyAlignment="1">
      <alignment horizontal="center" vertical="center"/>
    </xf>
    <xf numFmtId="0" fontId="33" fillId="0" borderId="161" xfId="10" applyFont="1" applyBorder="1" applyAlignment="1">
      <alignment horizontal="center" vertical="center"/>
    </xf>
    <xf numFmtId="0" fontId="38" fillId="0" borderId="89" xfId="10" applyFont="1" applyBorder="1" applyAlignment="1">
      <alignment horizontal="center" vertical="center"/>
    </xf>
    <xf numFmtId="0" fontId="24"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8"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39" fillId="0" borderId="0" xfId="10" applyFont="1" applyAlignment="1">
      <alignment horizontal="center" vertical="center"/>
    </xf>
    <xf numFmtId="0" fontId="24" fillId="0" borderId="24" xfId="10" applyFont="1" applyBorder="1" applyAlignment="1">
      <alignment horizontal="center" vertical="center" wrapText="1"/>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41" fillId="0" borderId="31" xfId="10" applyFont="1" applyBorder="1" applyAlignment="1">
      <alignment horizontal="center" vertical="center"/>
    </xf>
    <xf numFmtId="0" fontId="41" fillId="0" borderId="118" xfId="10" applyFont="1" applyBorder="1" applyAlignment="1">
      <alignment horizontal="center" vertical="center"/>
    </xf>
    <xf numFmtId="0" fontId="41"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4" fillId="0" borderId="36" xfId="10" applyFont="1" applyBorder="1">
      <alignment vertical="center"/>
    </xf>
    <xf numFmtId="0" fontId="41" fillId="0" borderId="36" xfId="10" applyFont="1" applyBorder="1" applyAlignment="1">
      <alignment horizontal="center" vertical="center"/>
    </xf>
    <xf numFmtId="0" fontId="41" fillId="0" borderId="0" xfId="10" applyFont="1" applyAlignment="1">
      <alignment horizontal="center" vertical="center"/>
    </xf>
    <xf numFmtId="0" fontId="41"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4" fillId="0" borderId="7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4" fillId="0" borderId="152" xfId="10" applyFont="1" applyBorder="1" applyAlignment="1">
      <alignment horizontal="center" vertical="center" wrapText="1"/>
    </xf>
    <xf numFmtId="0" fontId="37" fillId="0" borderId="27" xfId="10" applyFont="1" applyBorder="1" applyAlignment="1">
      <alignment horizontal="center" vertical="center"/>
    </xf>
    <xf numFmtId="0" fontId="37"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4" fillId="0" borderId="36" xfId="10" applyFont="1" applyBorder="1" applyAlignment="1">
      <alignment horizontal="center" vertical="center" wrapText="1"/>
    </xf>
    <xf numFmtId="0" fontId="24" fillId="0" borderId="0" xfId="10" applyFont="1" applyBorder="1" applyAlignment="1">
      <alignment horizontal="center" vertical="center" wrapText="1"/>
    </xf>
    <xf numFmtId="0" fontId="24"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4" fillId="0" borderId="0" xfId="10" applyFont="1" applyAlignment="1">
      <alignment horizontal="center" vertical="center" wrapText="1"/>
    </xf>
    <xf numFmtId="0" fontId="24"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7" fillId="0" borderId="59" xfId="10" applyFont="1" applyBorder="1" applyAlignment="1">
      <alignment horizontal="center" vertical="center"/>
    </xf>
    <xf numFmtId="0" fontId="24" fillId="0" borderId="27"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1" fillId="0" borderId="31" xfId="10" applyBorder="1" applyAlignment="1">
      <alignment horizontal="center" vertical="center"/>
    </xf>
    <xf numFmtId="0" fontId="37"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1" fillId="0" borderId="118" xfId="10" applyFont="1" applyBorder="1" applyAlignment="1">
      <alignment horizontal="center" vertical="center" wrapText="1"/>
    </xf>
    <xf numFmtId="0" fontId="1" fillId="0" borderId="28" xfId="10" applyBorder="1" applyAlignment="1">
      <alignment horizontal="left"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3" fillId="0" borderId="36" xfId="10" applyFont="1" applyBorder="1" applyAlignment="1">
      <alignment vertical="top" wrapText="1"/>
    </xf>
    <xf numFmtId="0" fontId="1" fillId="5" borderId="24" xfId="10" applyFill="1" applyBorder="1" applyAlignment="1">
      <alignment horizontal="center" vertical="center"/>
    </xf>
    <xf numFmtId="0" fontId="24" fillId="0" borderId="27" xfId="10" applyFont="1" applyBorder="1">
      <alignment vertical="center"/>
    </xf>
    <xf numFmtId="0" fontId="43" fillId="0" borderId="64" xfId="10" applyFont="1" applyBorder="1" applyAlignment="1">
      <alignment vertical="top" wrapText="1"/>
    </xf>
    <xf numFmtId="0" fontId="1" fillId="0" borderId="36" xfId="10" applyBorder="1" applyAlignment="1">
      <alignment horizontal="center" vertical="center"/>
    </xf>
    <xf numFmtId="0" fontId="37"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1" fillId="0" borderId="0" xfId="10" applyFont="1" applyBorder="1" applyAlignment="1">
      <alignment horizontal="center" vertical="center"/>
    </xf>
    <xf numFmtId="0" fontId="1" fillId="0" borderId="0" xfId="10" applyFont="1" applyBorder="1" applyAlignment="1">
      <alignment horizontal="center"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3" fillId="0" borderId="36" xfId="10" applyFont="1" applyBorder="1" applyAlignment="1">
      <alignment horizontal="center" vertical="center" shrinkToFit="1"/>
    </xf>
    <xf numFmtId="0" fontId="33" fillId="0" borderId="161" xfId="10" applyFont="1" applyBorder="1" applyAlignment="1">
      <alignment horizontal="center" vertical="center" shrinkToFit="1"/>
    </xf>
    <xf numFmtId="0" fontId="33" fillId="0" borderId="163" xfId="10" applyFont="1" applyBorder="1" applyAlignment="1">
      <alignment horizontal="center" vertical="center" shrinkToFit="1"/>
    </xf>
    <xf numFmtId="0" fontId="33" fillId="0" borderId="56" xfId="10" applyFont="1" applyBorder="1" applyAlignment="1">
      <alignment horizontal="center" vertical="center"/>
    </xf>
    <xf numFmtId="0" fontId="33" fillId="0" borderId="9" xfId="10" applyFont="1"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1" fillId="0" borderId="59" xfId="10" applyFont="1" applyBorder="1" applyAlignment="1">
      <alignment horizontal="center"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3" fillId="0" borderId="31" xfId="10" applyFont="1" applyBorder="1" applyAlignment="1">
      <alignment horizontal="center" vertical="center" wrapText="1"/>
    </xf>
    <xf numFmtId="0" fontId="33" fillId="0" borderId="118" xfId="10" applyFont="1" applyBorder="1" applyAlignment="1">
      <alignment horizontal="center" vertical="center" wrapText="1"/>
    </xf>
    <xf numFmtId="0" fontId="1" fillId="0" borderId="56" xfId="10" applyBorder="1" applyAlignment="1">
      <alignment horizontal="right" vertical="center"/>
    </xf>
    <xf numFmtId="0" fontId="33" fillId="0" borderId="27" xfId="10" applyFont="1" applyBorder="1" applyAlignment="1">
      <alignment horizontal="center" vertical="center" wrapText="1"/>
    </xf>
    <xf numFmtId="0" fontId="33"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5" fillId="0" borderId="0" xfId="10" applyFont="1" applyAlignment="1">
      <alignment horizontal="right" vertical="center"/>
    </xf>
    <xf numFmtId="0" fontId="28"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3" fillId="0" borderId="163"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8" fillId="0" borderId="64" xfId="10" applyFont="1" applyBorder="1" applyAlignment="1">
      <alignment horizontal="center" vertical="center"/>
    </xf>
    <xf numFmtId="0" fontId="37"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5" fillId="0" borderId="170"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77" fontId="32" fillId="0" borderId="0" xfId="10" applyNumberFormat="1" applyFont="1" applyAlignment="1">
      <alignment horizontal="right"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179" fontId="38" fillId="0" borderId="150" xfId="10" applyNumberFormat="1" applyFont="1" applyBorder="1" applyAlignment="1" applyProtection="1">
      <alignment horizontal="center" vertical="center"/>
      <protection hidden="1"/>
    </xf>
    <xf numFmtId="177" fontId="32" fillId="0" borderId="0" xfId="10" applyNumberFormat="1" applyFont="1" applyAlignment="1">
      <alignment horizontal="center" vertical="center"/>
    </xf>
    <xf numFmtId="0" fontId="22" fillId="0" borderId="31" xfId="10" applyFont="1" applyBorder="1" applyAlignment="1">
      <alignment horizontal="center" vertical="center"/>
    </xf>
    <xf numFmtId="0" fontId="22" fillId="0" borderId="118" xfId="10" applyFont="1" applyBorder="1" applyAlignment="1">
      <alignment horizontal="center" vertical="center"/>
    </xf>
    <xf numFmtId="0" fontId="22" fillId="0" borderId="61" xfId="10" applyFont="1" applyBorder="1" applyAlignment="1">
      <alignment horizontal="center" vertical="center"/>
    </xf>
    <xf numFmtId="49" fontId="38" fillId="0" borderId="31"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155" xfId="10" applyNumberFormat="1" applyFont="1" applyBorder="1" applyAlignment="1">
      <alignment horizontal="center" vertical="center"/>
    </xf>
    <xf numFmtId="14" fontId="38" fillId="0" borderId="118" xfId="10" applyNumberFormat="1" applyFont="1" applyBorder="1" applyAlignment="1">
      <alignment horizontal="center" vertical="center"/>
    </xf>
    <xf numFmtId="14" fontId="38" fillId="0" borderId="101" xfId="10" applyNumberFormat="1" applyFont="1" applyBorder="1" applyAlignment="1">
      <alignment horizontal="center" vertical="center"/>
    </xf>
    <xf numFmtId="0" fontId="22" fillId="0" borderId="36" xfId="10" applyFont="1" applyBorder="1" applyAlignment="1">
      <alignment horizontal="center" vertical="center"/>
    </xf>
    <xf numFmtId="0" fontId="22" fillId="0" borderId="0" xfId="10" applyFont="1" applyAlignment="1">
      <alignment horizontal="center" vertical="center"/>
    </xf>
    <xf numFmtId="0" fontId="22" fillId="0" borderId="56" xfId="10" applyFont="1" applyBorder="1" applyAlignment="1">
      <alignment horizontal="center" vertical="center"/>
    </xf>
    <xf numFmtId="49" fontId="38" fillId="0" borderId="36"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6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1" fillId="0" borderId="77" xfId="10" applyBorder="1" applyAlignment="1">
      <alignment horizontal="center" vertical="center"/>
    </xf>
    <xf numFmtId="0" fontId="46" fillId="0" borderId="77" xfId="10" applyFont="1" applyBorder="1" applyAlignment="1">
      <alignment horizontal="center" vertical="center" wrapText="1"/>
    </xf>
    <xf numFmtId="0" fontId="46" fillId="0" borderId="151" xfId="10" applyFont="1" applyBorder="1" applyAlignment="1">
      <alignment horizontal="center" vertical="center" wrapText="1"/>
    </xf>
    <xf numFmtId="0" fontId="46" fillId="0" borderId="173" xfId="10" applyFont="1" applyBorder="1" applyAlignment="1">
      <alignment horizontal="center" vertical="center" wrapText="1"/>
    </xf>
    <xf numFmtId="0" fontId="47" fillId="0" borderId="77" xfId="10" applyFont="1" applyBorder="1" applyAlignment="1">
      <alignment horizontal="center" vertical="center" wrapText="1"/>
    </xf>
    <xf numFmtId="0" fontId="47" fillId="0" borderId="151" xfId="10" applyFont="1" applyBorder="1" applyAlignment="1">
      <alignment horizontal="center" vertical="center" wrapText="1"/>
    </xf>
    <xf numFmtId="0" fontId="47" fillId="0" borderId="173" xfId="10" applyFont="1" applyBorder="1" applyAlignment="1">
      <alignment horizontal="center" vertical="center" wrapText="1"/>
    </xf>
    <xf numFmtId="0" fontId="47" fillId="0" borderId="152" xfId="10" applyFont="1" applyBorder="1" applyAlignment="1">
      <alignment horizontal="center" vertical="center" wrapText="1"/>
    </xf>
    <xf numFmtId="0" fontId="22" fillId="0" borderId="27" xfId="10" applyFont="1" applyBorder="1" applyAlignment="1">
      <alignment horizontal="center" vertical="center"/>
    </xf>
    <xf numFmtId="0" fontId="22" fillId="0" borderId="64" xfId="10" applyFont="1" applyBorder="1" applyAlignment="1">
      <alignment horizontal="center" vertical="center"/>
    </xf>
    <xf numFmtId="0" fontId="46" fillId="0" borderId="36" xfId="10" applyFont="1" applyBorder="1" applyAlignment="1">
      <alignment horizontal="center" vertical="center" wrapText="1"/>
    </xf>
    <xf numFmtId="0" fontId="46" fillId="0" borderId="0" xfId="10" applyFont="1" applyBorder="1" applyAlignment="1">
      <alignment horizontal="center" vertical="center" wrapText="1"/>
    </xf>
    <xf numFmtId="0" fontId="46" fillId="0" borderId="56" xfId="10" applyFont="1" applyBorder="1" applyAlignment="1">
      <alignment horizontal="center" vertical="center" wrapText="1"/>
    </xf>
    <xf numFmtId="0" fontId="47" fillId="0" borderId="36" xfId="10" applyFont="1" applyBorder="1" applyAlignment="1">
      <alignment horizontal="center" vertical="center" wrapText="1"/>
    </xf>
    <xf numFmtId="0" fontId="47" fillId="0" borderId="0" xfId="10" applyFont="1" applyAlignment="1">
      <alignment horizontal="center" vertical="center" wrapText="1"/>
    </xf>
    <xf numFmtId="0" fontId="47" fillId="0" borderId="56" xfId="10" applyFont="1" applyBorder="1" applyAlignment="1">
      <alignment horizontal="center" vertical="center" wrapText="1"/>
    </xf>
    <xf numFmtId="0" fontId="47" fillId="0" borderId="89" xfId="10" applyFont="1" applyBorder="1" applyAlignment="1">
      <alignment horizontal="center" vertical="center" wrapText="1"/>
    </xf>
    <xf numFmtId="0" fontId="22" fillId="0" borderId="59" xfId="10" applyFont="1" applyBorder="1" applyAlignment="1">
      <alignment horizontal="center" vertical="center"/>
    </xf>
    <xf numFmtId="0" fontId="47" fillId="0" borderId="27" xfId="10" applyFont="1" applyBorder="1" applyAlignment="1">
      <alignment horizontal="center" vertical="center" wrapText="1"/>
    </xf>
    <xf numFmtId="0" fontId="47" fillId="0" borderId="59" xfId="10" applyFont="1" applyBorder="1" applyAlignment="1">
      <alignment horizontal="center" vertical="center" wrapText="1"/>
    </xf>
    <xf numFmtId="0" fontId="47" fillId="0" borderId="64" xfId="10" applyFont="1" applyBorder="1" applyAlignment="1">
      <alignment horizontal="center" vertical="center" wrapText="1"/>
    </xf>
    <xf numFmtId="0" fontId="47" fillId="0" borderId="92" xfId="10" applyFont="1" applyBorder="1" applyAlignment="1">
      <alignment horizontal="center" vertical="center" wrapText="1"/>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22" fillId="0" borderId="24" xfId="10" applyFont="1" applyBorder="1" applyAlignment="1">
      <alignment horizontal="center" vertical="center"/>
    </xf>
    <xf numFmtId="0" fontId="1" fillId="0" borderId="178" xfId="10" applyBorder="1" applyAlignment="1">
      <alignment horizontal="center" vertical="center"/>
    </xf>
    <xf numFmtId="0" fontId="0" fillId="0" borderId="0" xfId="0" applyNumberFormat="1" applyFont="1" applyFill="1" applyAlignment="1" applyProtection="1"/>
    <xf numFmtId="0" fontId="48" fillId="0" borderId="0" xfId="0" applyFont="1" applyBorder="1" applyAlignment="1">
      <alignment horizontal="left" vertical="center"/>
    </xf>
    <xf numFmtId="0" fontId="39"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39"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9" fillId="0" borderId="120" xfId="0" applyFont="1" applyBorder="1" applyAlignment="1">
      <alignment horizontal="center" vertical="center"/>
    </xf>
    <xf numFmtId="0" fontId="49" fillId="0" borderId="118" xfId="0" applyFont="1" applyBorder="1" applyAlignment="1">
      <alignment horizontal="center" vertical="center"/>
    </xf>
    <xf numFmtId="0" fontId="49"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175"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wrapText="1"/>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4" fillId="0" borderId="95" xfId="0" applyFont="1" applyBorder="1" applyAlignment="1">
      <alignment horizontal="center" vertical="center" wrapText="1"/>
    </xf>
    <xf numFmtId="0" fontId="41" fillId="0" borderId="20" xfId="0" applyFont="1" applyBorder="1" applyAlignment="1">
      <alignment horizontal="left" vertical="center" wrapText="1"/>
    </xf>
    <xf numFmtId="0" fontId="41" fillId="0" borderId="118" xfId="0" applyFont="1" applyBorder="1" applyAlignment="1">
      <alignment horizontal="left" vertical="center"/>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0" fontId="41"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4" fillId="0" borderId="57" xfId="0" applyFont="1" applyBorder="1" applyAlignment="1">
      <alignment horizontal="center" vertical="center" wrapText="1"/>
    </xf>
    <xf numFmtId="0" fontId="41" fillId="0" borderId="8" xfId="0" applyFont="1" applyBorder="1" applyAlignment="1">
      <alignment horizontal="left" vertical="center" wrapText="1"/>
    </xf>
    <xf numFmtId="0" fontId="41" fillId="0" borderId="0" xfId="0" applyFont="1" applyBorder="1" applyAlignment="1">
      <alignment horizontal="left" vertical="center"/>
    </xf>
    <xf numFmtId="0" fontId="41" fillId="0" borderId="36" xfId="0" applyFont="1" applyBorder="1" applyAlignment="1">
      <alignment horizontal="left" vertical="center" wrapText="1"/>
    </xf>
    <xf numFmtId="0" fontId="41" fillId="0" borderId="36" xfId="0" applyFont="1" applyBorder="1" applyAlignment="1">
      <alignment horizontal="left" vertical="center"/>
    </xf>
    <xf numFmtId="0" fontId="41" fillId="0" borderId="9" xfId="0" applyFont="1" applyBorder="1" applyAlignment="1">
      <alignment horizontal="left" vertical="center"/>
    </xf>
    <xf numFmtId="0" fontId="28" fillId="0" borderId="118"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63" xfId="0" applyFont="1" applyBorder="1" applyAlignment="1">
      <alignment horizontal="center" vertical="center"/>
    </xf>
    <xf numFmtId="177" fontId="0" fillId="0" borderId="24" xfId="0" applyNumberFormat="1" applyBorder="1" applyAlignment="1">
      <alignment horizontal="center" vertical="center"/>
    </xf>
    <xf numFmtId="0" fontId="0" fillId="0" borderId="24" xfId="0"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28" fillId="0" borderId="55" xfId="0" applyFont="1" applyBorder="1" applyAlignment="1">
      <alignment horizontal="center" vertical="center"/>
    </xf>
    <xf numFmtId="0" fontId="0" fillId="0" borderId="68" xfId="0" applyBorder="1" applyAlignment="1">
      <alignment horizontal="center" vertical="center"/>
    </xf>
    <xf numFmtId="0" fontId="24" fillId="0" borderId="169" xfId="0" applyFont="1" applyBorder="1" applyAlignment="1">
      <alignment horizontal="center" vertical="center" wrapText="1"/>
    </xf>
    <xf numFmtId="0" fontId="24" fillId="0" borderId="185" xfId="0" applyFont="1" applyBorder="1" applyAlignment="1">
      <alignment horizontal="center" vertical="center" wrapText="1"/>
    </xf>
    <xf numFmtId="0" fontId="41" fillId="0" borderId="186" xfId="0" applyFont="1" applyBorder="1" applyAlignment="1">
      <alignment horizontal="left" vertical="center" wrapText="1"/>
    </xf>
    <xf numFmtId="0" fontId="41" fillId="0" borderId="170" xfId="0" applyFont="1" applyBorder="1" applyAlignment="1">
      <alignment horizontal="left" vertical="center"/>
    </xf>
    <xf numFmtId="0" fontId="41" fillId="0" borderId="169" xfId="0" applyFont="1" applyBorder="1" applyAlignment="1">
      <alignment horizontal="left" vertical="center" wrapText="1"/>
    </xf>
    <xf numFmtId="0" fontId="41" fillId="0" borderId="169" xfId="0" applyFont="1" applyBorder="1" applyAlignment="1">
      <alignment horizontal="left" vertical="center"/>
    </xf>
    <xf numFmtId="0" fontId="41" fillId="0" borderId="176" xfId="0" applyFont="1" applyBorder="1" applyAlignment="1">
      <alignment horizontal="left" vertical="center"/>
    </xf>
    <xf numFmtId="0" fontId="28" fillId="0" borderId="170" xfId="0" applyFont="1" applyBorder="1" applyAlignment="1">
      <alignment horizontal="center" vertical="center"/>
    </xf>
    <xf numFmtId="0" fontId="28" fillId="0" borderId="169" xfId="0" applyFont="1" applyBorder="1" applyAlignment="1">
      <alignment horizontal="center" vertical="center"/>
    </xf>
    <xf numFmtId="0" fontId="28" fillId="0" borderId="176" xfId="0" applyFont="1" applyBorder="1" applyAlignment="1">
      <alignment horizontal="center" vertical="center"/>
    </xf>
    <xf numFmtId="0" fontId="28" fillId="0" borderId="187" xfId="0" applyFont="1" applyBorder="1" applyAlignment="1">
      <alignment horizontal="center" vertical="center"/>
    </xf>
    <xf numFmtId="0" fontId="16"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28" xfId="0" applyFont="1" applyBorder="1" applyAlignment="1">
      <alignment horizontal="left" vertical="center" wrapText="1"/>
    </xf>
    <xf numFmtId="0" fontId="24" fillId="0" borderId="61" xfId="0" applyFont="1" applyBorder="1" applyAlignment="1">
      <alignment horizontal="left" vertical="center" wrapText="1"/>
    </xf>
    <xf numFmtId="0" fontId="24" fillId="0" borderId="31" xfId="0" applyFont="1" applyBorder="1" applyAlignment="1">
      <alignment horizontal="center" vertical="center"/>
    </xf>
    <xf numFmtId="0" fontId="24" fillId="0" borderId="118" xfId="0" applyFont="1" applyBorder="1" applyAlignment="1">
      <alignment horizontal="center" vertical="center"/>
    </xf>
    <xf numFmtId="0" fontId="24" fillId="0" borderId="61" xfId="0" applyFont="1" applyBorder="1" applyAlignment="1">
      <alignment horizontal="center" vertical="center"/>
    </xf>
    <xf numFmtId="0" fontId="24" fillId="0" borderId="101" xfId="0" applyFont="1" applyBorder="1" applyAlignment="1">
      <alignment horizontal="center" vertical="center"/>
    </xf>
    <xf numFmtId="0" fontId="0" fillId="0" borderId="132" xfId="0" applyBorder="1" applyAlignment="1">
      <alignment horizontal="center" vertical="center"/>
    </xf>
    <xf numFmtId="0" fontId="24" fillId="0" borderId="56" xfId="0" applyFont="1" applyBorder="1" applyAlignment="1">
      <alignment horizontal="left" vertical="center" wrapText="1"/>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56" xfId="0" applyFont="1" applyBorder="1" applyAlignment="1">
      <alignment horizontal="center" vertical="center"/>
    </xf>
    <xf numFmtId="0" fontId="24"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5" fillId="0" borderId="145" xfId="0" applyFont="1" applyBorder="1" applyAlignment="1">
      <alignment vertical="center"/>
    </xf>
    <xf numFmtId="0" fontId="0" fillId="0" borderId="16" xfId="0" applyBorder="1" applyAlignment="1">
      <alignment horizontal="center" vertical="center"/>
    </xf>
    <xf numFmtId="0" fontId="24" fillId="0" borderId="170"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82" xfId="0" applyFont="1" applyBorder="1" applyAlignment="1">
      <alignment horizontal="left" vertical="center" wrapText="1"/>
    </xf>
    <xf numFmtId="0" fontId="0" fillId="0" borderId="43" xfId="0" applyBorder="1" applyAlignment="1">
      <alignment horizontal="center" vertical="center"/>
    </xf>
    <xf numFmtId="0" fontId="24" fillId="0" borderId="168" xfId="0" applyFont="1" applyBorder="1" applyAlignment="1">
      <alignment horizontal="center" vertical="center" wrapText="1"/>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68" xfId="0" applyFont="1" applyBorder="1" applyAlignment="1">
      <alignment horizontal="center" vertical="center"/>
    </xf>
    <xf numFmtId="0" fontId="24" fillId="0" borderId="172" xfId="0" applyFont="1" applyBorder="1" applyAlignment="1">
      <alignment horizontal="center" vertical="center"/>
    </xf>
    <xf numFmtId="0" fontId="28" fillId="0" borderId="0" xfId="0" applyFont="1" applyBorder="1"/>
    <xf numFmtId="0" fontId="0" fillId="0" borderId="190" xfId="0" applyBorder="1" applyAlignment="1">
      <alignment horizontal="center" vertical="top"/>
    </xf>
    <xf numFmtId="176" fontId="0" fillId="0" borderId="67" xfId="0" applyNumberFormat="1" applyFont="1" applyBorder="1" applyAlignment="1">
      <alignment horizontal="center" vertical="center"/>
    </xf>
    <xf numFmtId="0" fontId="0" fillId="0" borderId="95" xfId="0" applyFont="1" applyBorder="1" applyAlignment="1">
      <alignment horizontal="center" vertical="center" wrapText="1"/>
    </xf>
    <xf numFmtId="0" fontId="0" fillId="0" borderId="20"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63" xfId="0" applyNumberFormat="1" applyFont="1" applyFill="1" applyBorder="1" applyAlignment="1" applyProtection="1">
      <alignment horizontal="center" vertical="center"/>
    </xf>
    <xf numFmtId="176" fontId="0" fillId="0" borderId="28" xfId="0" applyNumberFormat="1" applyFont="1" applyBorder="1" applyAlignment="1">
      <alignment horizontal="center" vertical="center"/>
    </xf>
    <xf numFmtId="0" fontId="0" fillId="0" borderId="27"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0" fillId="0" borderId="9" xfId="0" applyFont="1" applyBorder="1" applyAlignment="1">
      <alignment horizontal="left" vertical="center"/>
    </xf>
    <xf numFmtId="176" fontId="0" fillId="0" borderId="9" xfId="0" applyNumberFormat="1" applyFont="1" applyBorder="1" applyAlignment="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176" fontId="0" fillId="0" borderId="24" xfId="0" applyNumberFormat="1" applyFont="1" applyBorder="1" applyAlignment="1">
      <alignment horizontal="center" vertical="center"/>
    </xf>
    <xf numFmtId="0" fontId="0" fillId="0" borderId="186" xfId="0" applyNumberFormat="1" applyFont="1" applyFill="1" applyBorder="1" applyAlignment="1" applyProtection="1">
      <alignment horizontal="center" vertical="center"/>
    </xf>
    <xf numFmtId="0" fontId="0" fillId="0" borderId="176" xfId="0" applyNumberFormat="1" applyFont="1" applyFill="1" applyBorder="1" applyAlignment="1" applyProtection="1">
      <alignment horizontal="center" vertical="center"/>
    </xf>
    <xf numFmtId="0" fontId="0" fillId="0" borderId="187" xfId="0" applyNumberFormat="1" applyFont="1" applyFill="1" applyBorder="1" applyAlignment="1" applyProtection="1">
      <alignment horizontal="center" vertical="center"/>
    </xf>
    <xf numFmtId="0" fontId="5" fillId="0" borderId="57" xfId="0" applyFont="1" applyBorder="1" applyAlignment="1">
      <alignment horizontal="left" vertical="center"/>
    </xf>
    <xf numFmtId="0" fontId="24" fillId="0" borderId="191" xfId="10" applyFont="1" applyBorder="1" applyAlignment="1">
      <alignment horizontal="center" vertical="center" wrapText="1"/>
    </xf>
    <xf numFmtId="0" fontId="8" fillId="0" borderId="0" xfId="2" applyFont="1" applyAlignment="1">
      <alignment horizontal="left" vertical="center"/>
    </xf>
    <xf numFmtId="0" fontId="50" fillId="0" borderId="0" xfId="0" applyFont="1" applyAlignment="1">
      <alignment horizontal="distributed" vertical="center"/>
    </xf>
    <xf numFmtId="0" fontId="50"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9"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51" fillId="0" borderId="0" xfId="5" applyFont="1" applyAlignment="1">
      <alignment horizontal="center" vertical="center"/>
    </xf>
    <xf numFmtId="0" fontId="52" fillId="0" borderId="0" xfId="5" applyFont="1">
      <alignment vertical="center"/>
    </xf>
    <xf numFmtId="0" fontId="53" fillId="0" borderId="0" xfId="5" applyFont="1" applyAlignment="1">
      <alignment horizontal="center" vertical="center"/>
    </xf>
    <xf numFmtId="0" fontId="7" fillId="0" borderId="0" xfId="6" applyFont="1" applyAlignment="1">
      <alignment horizontal="lef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2" fillId="0" borderId="0" xfId="5" applyFont="1" applyAlignment="1">
      <alignment horizontal="center" vertical="center"/>
    </xf>
    <xf numFmtId="0" fontId="52" fillId="0" borderId="0" xfId="5" applyFont="1" applyAlignment="1">
      <alignment horizontal="right" vertical="center"/>
    </xf>
    <xf numFmtId="0" fontId="53" fillId="0" borderId="89" xfId="5" applyFont="1" applyBorder="1" applyAlignment="1">
      <alignment horizontal="center" vertical="center"/>
    </xf>
    <xf numFmtId="0" fontId="53" fillId="0" borderId="89" xfId="5" applyFont="1" applyBorder="1" applyAlignment="1">
      <alignment horizontal="left" vertical="center"/>
    </xf>
    <xf numFmtId="0" fontId="54"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4" fillId="0" borderId="0" xfId="7" applyFont="1" applyAlignment="1">
      <alignment horizontal="center" vertical="center"/>
    </xf>
    <xf numFmtId="0" fontId="51" fillId="0" borderId="0" xfId="6" applyFont="1" applyAlignment="1">
      <alignment horizontal="left" vertical="center"/>
    </xf>
    <xf numFmtId="0" fontId="55"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6" fillId="0" borderId="0" xfId="6" applyFont="1" applyAlignment="1">
      <alignment horizontal="left" vertical="center" shrinkToFit="1"/>
    </xf>
    <xf numFmtId="0" fontId="57" fillId="0" borderId="89" xfId="6" applyFont="1" applyBorder="1" applyAlignment="1">
      <alignment horizontal="left" vertical="center" shrinkToFit="1"/>
    </xf>
    <xf numFmtId="0" fontId="57" fillId="0" borderId="0" xfId="6" applyFont="1" applyAlignment="1">
      <alignment horizontal="center" vertical="center" shrinkToFit="1"/>
    </xf>
    <xf numFmtId="0" fontId="56" fillId="0" borderId="0" xfId="6" applyFont="1" applyAlignment="1">
      <alignment horizontal="center" vertical="center" shrinkToFit="1"/>
    </xf>
    <xf numFmtId="0" fontId="53" fillId="0" borderId="0" xfId="6" applyFont="1">
      <alignment vertical="center"/>
    </xf>
    <xf numFmtId="0" fontId="57" fillId="0" borderId="89" xfId="6" applyFont="1" applyBorder="1" applyAlignment="1">
      <alignment horizontal="left" vertical="center"/>
    </xf>
    <xf numFmtId="0" fontId="57" fillId="0" borderId="0" xfId="6" applyFont="1" applyAlignment="1">
      <alignment horizontal="center" vertical="center"/>
    </xf>
    <xf numFmtId="0" fontId="58" fillId="0" borderId="89" xfId="6" applyFont="1" applyBorder="1" applyAlignment="1">
      <alignment horizontal="center" vertical="center"/>
    </xf>
    <xf numFmtId="0" fontId="7" fillId="0" borderId="0" xfId="6" applyFont="1" applyAlignment="1">
      <alignment horizontal="center" vertical="center"/>
    </xf>
    <xf numFmtId="0" fontId="59" fillId="0" borderId="0" xfId="8" applyFont="1" applyAlignment="1">
      <alignment horizontal="justify"/>
    </xf>
    <xf numFmtId="0" fontId="60" fillId="0" borderId="0" xfId="8" applyFont="1" applyBorder="1" applyAlignment="1">
      <alignment horizontal="center" vertical="center"/>
    </xf>
    <xf numFmtId="0" fontId="61" fillId="0" borderId="0" xfId="8" applyFont="1" applyBorder="1" applyAlignment="1">
      <alignment vertical="center"/>
    </xf>
    <xf numFmtId="0" fontId="2" fillId="0" borderId="131" xfId="8" applyFont="1" applyBorder="1" applyAlignment="1">
      <alignment horizontal="center" vertical="center" wrapText="1"/>
    </xf>
    <xf numFmtId="0" fontId="62" fillId="0" borderId="0" xfId="8" applyFont="1" applyBorder="1" applyAlignment="1">
      <alignment horizontal="left"/>
    </xf>
    <xf numFmtId="0" fontId="62" fillId="0" borderId="0" xfId="8" applyFont="1" applyBorder="1" applyAlignment="1">
      <alignment horizontal="left" vertical="center"/>
    </xf>
    <xf numFmtId="0" fontId="33"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63" fillId="0" borderId="198" xfId="8" applyFont="1" applyBorder="1" applyAlignment="1">
      <alignment horizontal="center" vertical="center" wrapText="1"/>
    </xf>
    <xf numFmtId="0" fontId="59" fillId="0" borderId="199" xfId="8" applyFont="1" applyBorder="1" applyAlignment="1">
      <alignment horizontal="center" vertical="center" wrapText="1"/>
    </xf>
    <xf numFmtId="0" fontId="59" fillId="0" borderId="197" xfId="8" applyFont="1" applyBorder="1" applyAlignment="1">
      <alignment horizontal="center" vertical="center" wrapText="1"/>
    </xf>
    <xf numFmtId="0" fontId="47" fillId="0" borderId="200" xfId="9" applyFont="1" applyBorder="1" applyAlignment="1">
      <alignment horizontal="center" vertical="center" wrapText="1"/>
    </xf>
    <xf numFmtId="0" fontId="47" fillId="0" borderId="199" xfId="9" applyFont="1" applyBorder="1" applyAlignment="1">
      <alignment horizontal="center" vertical="center" wrapText="1"/>
    </xf>
    <xf numFmtId="0" fontId="47" fillId="0" borderId="197" xfId="9" applyFont="1" applyBorder="1" applyAlignment="1">
      <alignment horizontal="center" vertical="center" wrapText="1"/>
    </xf>
    <xf numFmtId="0" fontId="54" fillId="0" borderId="200" xfId="9" applyFont="1" applyBorder="1" applyAlignment="1">
      <alignment horizontal="center" vertical="center" wrapText="1"/>
    </xf>
    <xf numFmtId="0" fontId="54" fillId="0" borderId="199" xfId="9" applyFont="1" applyBorder="1" applyAlignment="1">
      <alignment horizontal="center" vertical="center" wrapText="1"/>
    </xf>
    <xf numFmtId="0" fontId="54" fillId="0" borderId="197" xfId="9" applyFont="1" applyBorder="1" applyAlignment="1">
      <alignment horizontal="center" vertical="center" wrapText="1"/>
    </xf>
    <xf numFmtId="0" fontId="54" fillId="0" borderId="201" xfId="9" applyFont="1" applyBorder="1" applyAlignment="1">
      <alignment horizontal="center" vertical="center" wrapText="1"/>
    </xf>
    <xf numFmtId="0" fontId="61"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64" fillId="0" borderId="207" xfId="8" applyFont="1" applyBorder="1" applyAlignment="1">
      <alignment horizontal="left" vertical="center"/>
    </xf>
    <xf numFmtId="0" fontId="65" fillId="0" borderId="208" xfId="8" applyFont="1" applyBorder="1" applyAlignment="1">
      <alignment horizontal="left" vertical="center" wrapText="1"/>
    </xf>
    <xf numFmtId="0" fontId="66" fillId="0" borderId="209" xfId="8" applyFont="1" applyBorder="1" applyAlignment="1">
      <alignment horizontal="left" vertical="center" wrapText="1"/>
    </xf>
    <xf numFmtId="0" fontId="65" fillId="0" borderId="210" xfId="8" applyFont="1" applyBorder="1" applyAlignment="1">
      <alignment horizontal="left" vertical="center" wrapText="1"/>
    </xf>
    <xf numFmtId="0" fontId="66" fillId="0" borderId="208" xfId="8" applyFont="1" applyBorder="1" applyAlignment="1">
      <alignment horizontal="left" vertical="center" wrapText="1"/>
    </xf>
    <xf numFmtId="0" fontId="66" fillId="0" borderId="210" xfId="8" applyFont="1" applyBorder="1" applyAlignment="1">
      <alignment horizontal="left" vertical="center" wrapText="1"/>
    </xf>
    <xf numFmtId="0" fontId="66" fillId="0" borderId="211" xfId="8" applyFont="1" applyBorder="1" applyAlignment="1">
      <alignment horizontal="left" vertical="center" wrapText="1"/>
    </xf>
    <xf numFmtId="0" fontId="66" fillId="0" borderId="212" xfId="8" applyFont="1" applyBorder="1" applyAlignment="1">
      <alignment horizontal="left" vertical="center" wrapText="1"/>
    </xf>
    <xf numFmtId="0" fontId="66" fillId="0" borderId="213" xfId="8" applyFont="1" applyBorder="1" applyAlignment="1">
      <alignment horizontal="left" vertical="center" wrapText="1"/>
    </xf>
    <xf numFmtId="0" fontId="66" fillId="0" borderId="214" xfId="8" applyFont="1" applyBorder="1" applyAlignment="1">
      <alignment horizontal="left" vertical="center" wrapText="1"/>
    </xf>
    <xf numFmtId="0" fontId="67" fillId="0" borderId="15" xfId="8" applyFont="1" applyBorder="1" applyAlignment="1">
      <alignment horizontal="center"/>
    </xf>
    <xf numFmtId="0" fontId="5" fillId="0" borderId="132" xfId="8" applyFont="1" applyBorder="1" applyAlignment="1">
      <alignment horizontal="center" vertical="center" wrapText="1"/>
    </xf>
    <xf numFmtId="0" fontId="68" fillId="0" borderId="0" xfId="8" applyFont="1" applyAlignment="1">
      <alignment horizontal="left" vertical="center"/>
    </xf>
    <xf numFmtId="0" fontId="69" fillId="0" borderId="212" xfId="8" applyFont="1" applyBorder="1" applyAlignment="1">
      <alignment horizontal="left" vertical="center" wrapText="1"/>
    </xf>
    <xf numFmtId="0" fontId="69" fillId="0" borderId="210" xfId="8" applyFont="1" applyBorder="1" applyAlignment="1">
      <alignment horizontal="left" vertical="center" wrapText="1"/>
    </xf>
    <xf numFmtId="0" fontId="66" fillId="0" borderId="215" xfId="8" applyFont="1" applyBorder="1" applyAlignment="1">
      <alignment horizontal="left" vertical="center" wrapText="1"/>
    </xf>
    <xf numFmtId="0" fontId="66" fillId="0" borderId="216" xfId="8" applyFont="1" applyBorder="1" applyAlignment="1">
      <alignment horizontal="left" vertical="center" wrapText="1"/>
    </xf>
    <xf numFmtId="0" fontId="67" fillId="0" borderId="0" xfId="8" applyFont="1" applyBorder="1" applyAlignment="1">
      <alignment horizontal="center"/>
    </xf>
    <xf numFmtId="0" fontId="40" fillId="0" borderId="217" xfId="8" applyFont="1" applyBorder="1" applyAlignment="1">
      <alignment horizontal="center" vertical="center" wrapText="1"/>
    </xf>
    <xf numFmtId="0" fontId="40" fillId="0" borderId="218" xfId="8" applyFont="1" applyBorder="1" applyAlignment="1">
      <alignment horizontal="center" vertical="center" wrapText="1"/>
    </xf>
    <xf numFmtId="0" fontId="68" fillId="0" borderId="219" xfId="8" applyFont="1" applyBorder="1" applyAlignment="1">
      <alignment horizontal="left" vertical="center"/>
    </xf>
    <xf numFmtId="0" fontId="66" fillId="0" borderId="220" xfId="8" applyFont="1" applyBorder="1" applyAlignment="1">
      <alignment horizontal="left" vertical="center" wrapText="1"/>
    </xf>
    <xf numFmtId="0" fontId="69" fillId="0" borderId="221" xfId="9" applyFont="1" applyBorder="1" applyAlignment="1">
      <alignment horizontal="left" vertical="center" wrapText="1"/>
    </xf>
    <xf numFmtId="0" fontId="70" fillId="0" borderId="212" xfId="9" applyFont="1" applyBorder="1" applyAlignment="1">
      <alignment horizontal="left" vertical="center" wrapText="1"/>
    </xf>
    <xf numFmtId="0" fontId="70" fillId="0" borderId="220" xfId="9" applyFont="1" applyBorder="1" applyAlignment="1">
      <alignment horizontal="left" vertical="center" wrapText="1"/>
    </xf>
    <xf numFmtId="0" fontId="70"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0" xfId="10" applyFont="1" applyBorder="1" applyAlignment="1">
      <alignment horizontal="center" vertical="center" wrapText="1"/>
    </xf>
    <xf numFmtId="0" fontId="68" fillId="0" borderId="222" xfId="8" applyFont="1" applyBorder="1" applyAlignment="1">
      <alignment horizontal="left" vertical="center"/>
    </xf>
    <xf numFmtId="0" fontId="69" fillId="0" borderId="33" xfId="8" applyFont="1" applyBorder="1" applyAlignment="1">
      <alignment horizontal="left" vertical="center" wrapText="1"/>
    </xf>
    <xf numFmtId="0" fontId="66" fillId="0" borderId="223" xfId="8" applyFont="1" applyBorder="1" applyAlignment="1">
      <alignment horizontal="left" vertical="center" wrapText="1"/>
    </xf>
    <xf numFmtId="0" fontId="69" fillId="0" borderId="32" xfId="9" applyFont="1" applyBorder="1" applyAlignment="1">
      <alignment horizontal="left" vertical="center" wrapText="1"/>
    </xf>
    <xf numFmtId="0" fontId="70" fillId="0" borderId="33" xfId="9" applyFont="1" applyBorder="1" applyAlignment="1">
      <alignment horizontal="left" vertical="center" wrapText="1"/>
    </xf>
    <xf numFmtId="0" fontId="70" fillId="0" borderId="223" xfId="9" applyFont="1" applyBorder="1" applyAlignment="1">
      <alignment horizontal="left" vertical="center" wrapText="1"/>
    </xf>
    <xf numFmtId="0" fontId="70"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8" fillId="0" borderId="224" xfId="8" applyFont="1" applyBorder="1" applyAlignment="1">
      <alignment horizontal="left" vertical="center"/>
    </xf>
    <xf numFmtId="0" fontId="69" fillId="0" borderId="225" xfId="8" applyFont="1" applyBorder="1" applyAlignment="1">
      <alignment horizontal="left" vertical="center" wrapText="1"/>
    </xf>
    <xf numFmtId="0" fontId="66" fillId="0" borderId="226" xfId="8" applyFont="1" applyBorder="1" applyAlignment="1">
      <alignment horizontal="left" vertical="center" wrapText="1"/>
    </xf>
    <xf numFmtId="0" fontId="69" fillId="0" borderId="227" xfId="9" applyFont="1" applyBorder="1" applyAlignment="1">
      <alignment horizontal="left" vertical="center" wrapText="1"/>
    </xf>
    <xf numFmtId="0" fontId="70" fillId="0" borderId="225" xfId="9" applyFont="1" applyBorder="1" applyAlignment="1">
      <alignment horizontal="left" vertical="center" wrapText="1"/>
    </xf>
    <xf numFmtId="0" fontId="70" fillId="0" borderId="226" xfId="9" applyFont="1" applyBorder="1" applyAlignment="1">
      <alignment horizontal="left" vertical="center" wrapText="1"/>
    </xf>
    <xf numFmtId="0" fontId="70" fillId="0" borderId="227" xfId="9" applyFont="1" applyBorder="1" applyAlignment="1">
      <alignment horizontal="left" vertical="center" wrapText="1"/>
    </xf>
    <xf numFmtId="0" fontId="61"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0" fillId="0" borderId="217" xfId="8" applyFont="1" applyBorder="1" applyAlignment="1">
      <alignment horizontal="center" vertical="center"/>
    </xf>
    <xf numFmtId="0" fontId="40" fillId="0" borderId="228" xfId="8" applyFont="1" applyBorder="1" applyAlignment="1">
      <alignment horizontal="center" vertical="center"/>
    </xf>
    <xf numFmtId="0" fontId="68" fillId="0" borderId="229" xfId="6" applyFont="1" applyBorder="1" applyAlignment="1">
      <alignment horizontal="left" vertical="center" wrapText="1"/>
    </xf>
    <xf numFmtId="0" fontId="68" fillId="0" borderId="230" xfId="6" applyFont="1" applyBorder="1" applyAlignment="1">
      <alignment horizontal="left" vertical="center"/>
    </xf>
    <xf numFmtId="0" fontId="66" fillId="0" borderId="230" xfId="6" applyFont="1" applyBorder="1" applyAlignment="1">
      <alignment horizontal="left" vertical="center"/>
    </xf>
    <xf numFmtId="0" fontId="66" fillId="0" borderId="218" xfId="6" applyFont="1" applyBorder="1" applyAlignment="1">
      <alignment horizontal="left" vertical="center"/>
    </xf>
    <xf numFmtId="0" fontId="66"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0" fillId="0" borderId="15" xfId="8" applyFont="1" applyBorder="1" applyAlignment="1">
      <alignment horizontal="center" vertical="center"/>
    </xf>
    <xf numFmtId="0" fontId="40" fillId="0" borderId="232" xfId="8" applyFont="1" applyBorder="1" applyAlignment="1">
      <alignment horizontal="center" vertical="center"/>
    </xf>
    <xf numFmtId="0" fontId="68" fillId="0" borderId="233" xfId="6" applyFont="1" applyBorder="1" applyAlignment="1">
      <alignment horizontal="left" vertical="center"/>
    </xf>
    <xf numFmtId="0" fontId="68" fillId="0" borderId="234" xfId="6" applyFont="1" applyBorder="1" applyAlignment="1">
      <alignment horizontal="left" vertical="center"/>
    </xf>
    <xf numFmtId="0" fontId="66" fillId="0" borderId="234" xfId="6" applyFont="1" applyBorder="1" applyAlignment="1">
      <alignment horizontal="left" vertical="center"/>
    </xf>
    <xf numFmtId="0" fontId="66" fillId="0" borderId="0" xfId="3" applyFont="1" applyBorder="1" applyAlignment="1">
      <alignment horizontal="left" vertical="center"/>
    </xf>
    <xf numFmtId="0" fontId="66"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1"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0" fillId="0" borderId="124" xfId="8" applyFont="1" applyBorder="1" applyAlignment="1">
      <alignment horizontal="center" vertical="center"/>
    </xf>
    <xf numFmtId="0" fontId="40" fillId="0" borderId="238" xfId="8" applyFont="1" applyBorder="1" applyAlignment="1">
      <alignment horizontal="center" vertical="center"/>
    </xf>
    <xf numFmtId="0" fontId="68" fillId="0" borderId="239" xfId="6" applyFont="1" applyBorder="1" applyAlignment="1">
      <alignment horizontal="left" vertical="center"/>
    </xf>
    <xf numFmtId="0" fontId="68" fillId="0" borderId="240" xfId="6" applyFont="1" applyBorder="1" applyAlignment="1">
      <alignment horizontal="left" vertical="center"/>
    </xf>
    <xf numFmtId="0" fontId="66" fillId="0" borderId="240" xfId="6" applyFont="1" applyBorder="1" applyAlignment="1">
      <alignment horizontal="left" vertical="center"/>
    </xf>
    <xf numFmtId="0" fontId="66" fillId="0" borderId="7" xfId="6" applyFont="1" applyBorder="1" applyAlignment="1">
      <alignment horizontal="left" vertical="center"/>
    </xf>
    <xf numFmtId="0" fontId="66" fillId="0" borderId="117" xfId="6" applyFont="1" applyBorder="1" applyAlignment="1">
      <alignment horizontal="left" vertical="center"/>
    </xf>
    <xf numFmtId="0" fontId="60" fillId="0" borderId="0" xfId="8" applyFont="1" applyBorder="1" applyAlignment="1">
      <alignment vertical="center"/>
    </xf>
    <xf numFmtId="0" fontId="2" fillId="0" borderId="193" xfId="5" applyBorder="1">
      <alignment vertical="center"/>
    </xf>
    <xf numFmtId="0" fontId="64" fillId="0" borderId="219" xfId="8" applyFont="1" applyBorder="1" applyAlignment="1">
      <alignment horizontal="left" vertical="center"/>
    </xf>
    <xf numFmtId="0" fontId="64" fillId="0" borderId="222" xfId="8" applyFont="1" applyBorder="1" applyAlignment="1">
      <alignment horizontal="left" vertical="center"/>
    </xf>
    <xf numFmtId="0" fontId="64"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2"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8"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6" fillId="4" borderId="67" xfId="4" applyFont="1" applyFill="1" applyBorder="1" applyAlignment="1">
      <alignment horizontal="center"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8"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8"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6" fillId="0" borderId="0" xfId="4" applyFont="1">
      <alignment vertical="center"/>
    </xf>
    <xf numFmtId="0" fontId="2" fillId="0" borderId="9" xfId="4" applyBorder="1" applyAlignment="1"/>
    <xf numFmtId="0" fontId="73" fillId="0" borderId="9" xfId="4" applyFont="1" applyBorder="1" applyAlignment="1">
      <alignment horizontal="left" vertical="center"/>
    </xf>
    <xf numFmtId="0" fontId="73" fillId="0" borderId="24" xfId="4" applyFont="1" applyBorder="1" applyAlignment="1">
      <alignment horizontal="left" vertical="center"/>
    </xf>
    <xf numFmtId="0" fontId="74" fillId="0" borderId="0" xfId="4" applyFont="1">
      <alignment vertical="center"/>
    </xf>
    <xf numFmtId="0" fontId="66" fillId="0" borderId="67" xfId="5" applyFont="1" applyBorder="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7"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7"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8"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7" fillId="0" borderId="0" xfId="0" applyFont="1" applyAlignment="1">
      <alignment vertical="center" shrinkToFit="1"/>
    </xf>
    <xf numFmtId="0" fontId="25" fillId="0" borderId="0" xfId="0" applyFont="1"/>
    <xf numFmtId="0" fontId="78" fillId="0" borderId="0" xfId="0" applyFont="1"/>
    <xf numFmtId="0" fontId="77" fillId="0" borderId="86" xfId="0" applyFont="1" applyBorder="1" applyAlignment="1">
      <alignment vertical="center"/>
    </xf>
    <xf numFmtId="0" fontId="25" fillId="0" borderId="53" xfId="0" applyFont="1" applyBorder="1" applyAlignment="1">
      <alignment horizontal="left" vertical="center"/>
    </xf>
    <xf numFmtId="0" fontId="25" fillId="0" borderId="53" xfId="0" applyFont="1" applyBorder="1" applyAlignment="1">
      <alignment vertical="center"/>
    </xf>
    <xf numFmtId="0" fontId="25" fillId="0" borderId="54" xfId="0" applyFont="1" applyBorder="1" applyAlignment="1">
      <alignment vertical="center"/>
    </xf>
    <xf numFmtId="0" fontId="77" fillId="0" borderId="86" xfId="0" applyFont="1" applyBorder="1" applyAlignment="1">
      <alignment horizontal="left" vertical="center" shrinkToFit="1"/>
    </xf>
    <xf numFmtId="0" fontId="25" fillId="0" borderId="15" xfId="0" applyFont="1" applyBorder="1" applyAlignment="1">
      <alignment vertical="center"/>
    </xf>
    <xf numFmtId="0" fontId="25" fillId="0" borderId="54" xfId="0" applyFont="1" applyBorder="1" applyAlignment="1">
      <alignment horizontal="left" vertical="center"/>
    </xf>
    <xf numFmtId="0" fontId="25" fillId="0" borderId="54" xfId="0" applyFont="1" applyBorder="1" applyAlignment="1">
      <alignment horizontal="right" vertical="center"/>
    </xf>
    <xf numFmtId="0" fontId="77" fillId="0" borderId="15" xfId="0" applyFont="1" applyBorder="1" applyAlignment="1">
      <alignment vertical="center"/>
    </xf>
    <xf numFmtId="0" fontId="25" fillId="0" borderId="57" xfId="0" applyFont="1" applyBorder="1" applyAlignment="1">
      <alignment vertical="center"/>
    </xf>
    <xf numFmtId="0" fontId="77" fillId="0" borderId="15" xfId="0" applyFont="1" applyBorder="1" applyAlignment="1">
      <alignment horizontal="left" vertical="center" shrinkToFit="1"/>
    </xf>
    <xf numFmtId="0" fontId="25" fillId="0" borderId="57" xfId="0" applyFont="1" applyBorder="1" applyAlignment="1">
      <alignment horizontal="left" vertical="center"/>
    </xf>
    <xf numFmtId="0" fontId="25" fillId="0" borderId="57" xfId="0" applyFont="1" applyBorder="1" applyAlignment="1">
      <alignment horizontal="right" vertical="center"/>
    </xf>
    <xf numFmtId="0" fontId="78" fillId="0" borderId="15" xfId="0" applyFont="1" applyBorder="1" applyAlignment="1">
      <alignment vertical="center"/>
    </xf>
    <xf numFmtId="0" fontId="78" fillId="0" borderId="15" xfId="0" applyFont="1" applyBorder="1" applyAlignment="1">
      <alignment horizontal="left" vertical="center" shrinkToFit="1"/>
    </xf>
    <xf numFmtId="0" fontId="25" fillId="0" borderId="0" xfId="0" applyFont="1" applyAlignment="1">
      <alignment horizontal="center" vertical="center"/>
    </xf>
    <xf numFmtId="0" fontId="0" fillId="0" borderId="15" xfId="0" applyBorder="1" applyAlignment="1">
      <alignmen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117" xfId="0" applyFont="1" applyBorder="1" applyAlignment="1">
      <alignment vertical="center"/>
    </xf>
    <xf numFmtId="0" fontId="78" fillId="0" borderId="124" xfId="0" applyFont="1" applyBorder="1" applyAlignment="1">
      <alignment horizontal="left" vertical="center" shrinkToFit="1"/>
    </xf>
    <xf numFmtId="0" fontId="25" fillId="0" borderId="7" xfId="0" applyFont="1" applyBorder="1" applyAlignment="1">
      <alignment horizontal="center" vertical="center"/>
    </xf>
    <xf numFmtId="0" fontId="25" fillId="0" borderId="117" xfId="0" applyFont="1" applyBorder="1" applyAlignment="1">
      <alignment horizontal="left" vertical="center"/>
    </xf>
    <xf numFmtId="0" fontId="25"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884555</xdr:colOff>
      <xdr:row>7</xdr:row>
      <xdr:rowOff>172720</xdr:rowOff>
    </xdr:to>
    <xdr:sp macro="" textlink="">
      <xdr:nvSpPr>
        <xdr:cNvPr id="2" name="Rectangle 1"/>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884555</xdr:colOff>
      <xdr:row>35</xdr:row>
      <xdr:rowOff>59055</xdr:rowOff>
    </xdr:to>
    <xdr:sp macro="" textlink="">
      <xdr:nvSpPr>
        <xdr:cNvPr id="3" name="四角形 2"/>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884555</xdr:colOff>
      <xdr:row>7</xdr:row>
      <xdr:rowOff>172720</xdr:rowOff>
    </xdr:to>
    <xdr:sp macro="" textlink="">
      <xdr:nvSpPr>
        <xdr:cNvPr id="4" name="Rectangle 3"/>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456565</xdr:colOff>
      <xdr:row>1</xdr:row>
      <xdr:rowOff>267970</xdr:rowOff>
    </xdr:to>
    <xdr:sp macro="" textlink="">
      <xdr:nvSpPr>
        <xdr:cNvPr id="5" name="テキスト 4"/>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817245</xdr:colOff>
      <xdr:row>8</xdr:row>
      <xdr:rowOff>99060</xdr:rowOff>
    </xdr:from>
    <xdr:to xmlns:xdr="http://schemas.openxmlformats.org/drawingml/2006/spreadsheetDrawing">
      <xdr:col>7</xdr:col>
      <xdr:colOff>731520</xdr:colOff>
      <xdr:row>10</xdr:row>
      <xdr:rowOff>231140</xdr:rowOff>
    </xdr:to>
    <xdr:sp macro="" textlink="">
      <xdr:nvSpPr>
        <xdr:cNvPr id="7" name="テキスト 6"/>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mlns:xdr="http://schemas.openxmlformats.org/drawingml/2006/spreadsheetDrawing">
      <xdr:col>8</xdr:col>
      <xdr:colOff>544195</xdr:colOff>
      <xdr:row>2</xdr:row>
      <xdr:rowOff>254635</xdr:rowOff>
    </xdr:from>
    <xdr:to xmlns:xdr="http://schemas.openxmlformats.org/drawingml/2006/spreadsheetDrawing">
      <xdr:col>12</xdr:col>
      <xdr:colOff>541020</xdr:colOff>
      <xdr:row>6</xdr:row>
      <xdr:rowOff>235585</xdr:rowOff>
    </xdr:to>
    <xdr:sp macro="" textlink="">
      <xdr:nvSpPr>
        <xdr:cNvPr id="9" name="図形 8"/>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585470</xdr:colOff>
      <xdr:row>3</xdr:row>
      <xdr:rowOff>149860</xdr:rowOff>
    </xdr:from>
    <xdr:to xmlns:xdr="http://schemas.openxmlformats.org/drawingml/2006/spreadsheetDrawing">
      <xdr:col>12</xdr:col>
      <xdr:colOff>434975</xdr:colOff>
      <xdr:row>6</xdr:row>
      <xdr:rowOff>283210</xdr:rowOff>
    </xdr:to>
    <xdr:sp macro="" textlink="">
      <xdr:nvSpPr>
        <xdr:cNvPr id="10" name="テキスト 9"/>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13</xdr:col>
      <xdr:colOff>885825</xdr:colOff>
      <xdr:row>7</xdr:row>
      <xdr:rowOff>172720</xdr:rowOff>
    </xdr:to>
    <xdr:sp macro="" textlink="">
      <xdr:nvSpPr>
        <xdr:cNvPr id="2" name="Rectangle 1"/>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133350</xdr:rowOff>
    </xdr:from>
    <xdr:to xmlns:xdr="http://schemas.openxmlformats.org/drawingml/2006/spreadsheetDrawing">
      <xdr:col>13</xdr:col>
      <xdr:colOff>885825</xdr:colOff>
      <xdr:row>32</xdr:row>
      <xdr:rowOff>59055</xdr:rowOff>
    </xdr:to>
    <xdr:sp macro="" textlink="">
      <xdr:nvSpPr>
        <xdr:cNvPr id="3" name="四角形 2"/>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13</xdr:col>
      <xdr:colOff>885825</xdr:colOff>
      <xdr:row>7</xdr:row>
      <xdr:rowOff>172720</xdr:rowOff>
    </xdr:to>
    <xdr:sp macro="" textlink="">
      <xdr:nvSpPr>
        <xdr:cNvPr id="4" name="Rectangle 3"/>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742315</xdr:colOff>
      <xdr:row>2</xdr:row>
      <xdr:rowOff>276860</xdr:rowOff>
    </xdr:from>
    <xdr:to xmlns:xdr="http://schemas.openxmlformats.org/drawingml/2006/spreadsheetDrawing">
      <xdr:col>13</xdr:col>
      <xdr:colOff>523875</xdr:colOff>
      <xdr:row>7</xdr:row>
      <xdr:rowOff>20320</xdr:rowOff>
    </xdr:to>
    <xdr:grpSp>
      <xdr:nvGrpSpPr>
        <xdr:cNvPr id="6" name="グループ 5"/>
        <xdr:cNvGrpSpPr/>
      </xdr:nvGrpSpPr>
      <xdr:grpSpPr>
        <a:xfrm>
          <a:off x="8352790" y="734060"/>
          <a:ext cx="3505835" cy="1172210"/>
          <a:chOff x="8324105" y="685800"/>
          <a:chExt cx="3505945" cy="1172135"/>
        </a:xfrm>
      </xdr:grpSpPr>
      <xdr:sp macro="" textlink="">
        <xdr:nvSpPr>
          <xdr:cNvPr id="7" name="図形 6"/>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view="pageBreakPreview" zoomScaleSheetLayoutView="100" workbookViewId="0">
      <selection activeCell="E3" sqref="E3"/>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565</v>
      </c>
    </row>
    <row r="3" spans="3:5" ht="7.5" customHeight="1"/>
    <row r="4" spans="3:5">
      <c r="C4" s="1" t="s">
        <v>2</v>
      </c>
    </row>
    <row r="5" spans="3:5" ht="7.5" customHeight="1"/>
    <row r="6" spans="3:5" ht="13.5" customHeight="1">
      <c r="C6" s="2" t="s">
        <v>3</v>
      </c>
      <c r="D6" s="1" t="s">
        <v>11</v>
      </c>
    </row>
    <row r="7" spans="3:5" ht="13.5" customHeight="1">
      <c r="C7" s="2"/>
      <c r="E7" s="1" t="s">
        <v>14</v>
      </c>
    </row>
    <row r="8" spans="3:5" ht="13.5" customHeight="1">
      <c r="E8" s="3" t="s">
        <v>25</v>
      </c>
    </row>
    <row r="9" spans="3:5" ht="15" customHeight="1">
      <c r="C9" s="2"/>
    </row>
    <row r="10" spans="3:5" ht="13.5" customHeight="1">
      <c r="C10" s="1" t="s">
        <v>29</v>
      </c>
    </row>
    <row r="11" spans="3:5" ht="6.75" customHeight="1"/>
    <row r="12" spans="3:5" ht="13.5" customHeight="1">
      <c r="C12" s="2" t="s">
        <v>3</v>
      </c>
      <c r="D12" s="3" t="s">
        <v>32</v>
      </c>
    </row>
    <row r="13" spans="3:5">
      <c r="C13" s="2" t="s">
        <v>3</v>
      </c>
      <c r="D13" s="3" t="s">
        <v>35</v>
      </c>
    </row>
    <row r="14" spans="3:5">
      <c r="C14" s="2"/>
      <c r="D14" s="3"/>
      <c r="E14" s="6" t="s">
        <v>293</v>
      </c>
    </row>
    <row r="15" spans="3:5" ht="13.5" customHeight="1">
      <c r="C15" s="2" t="s">
        <v>3</v>
      </c>
      <c r="D15" s="3" t="s">
        <v>538</v>
      </c>
    </row>
    <row r="16" spans="3:5" ht="33" customHeight="1">
      <c r="E16" s="7" t="s">
        <v>539</v>
      </c>
    </row>
    <row r="17" spans="3:4" ht="13.5" customHeight="1">
      <c r="C17" s="2" t="s">
        <v>3</v>
      </c>
      <c r="D17" s="3" t="s">
        <v>47</v>
      </c>
    </row>
    <row r="18" spans="3:4" ht="15" customHeight="1"/>
    <row r="19" spans="3:4" ht="13.5" customHeight="1">
      <c r="C19" s="1" t="s">
        <v>52</v>
      </c>
    </row>
    <row r="20" spans="3:4" ht="6.75" customHeight="1"/>
    <row r="21" spans="3:4" ht="13.5" customHeight="1">
      <c r="C21" s="2" t="s">
        <v>3</v>
      </c>
      <c r="D21" s="3" t="s">
        <v>56</v>
      </c>
    </row>
    <row r="22" spans="3:4">
      <c r="C22" s="2" t="s">
        <v>3</v>
      </c>
      <c r="D22" s="3" t="s">
        <v>65</v>
      </c>
    </row>
    <row r="23" spans="3:4">
      <c r="C23" s="2" t="s">
        <v>3</v>
      </c>
      <c r="D23" s="1" t="s">
        <v>68</v>
      </c>
    </row>
    <row r="24" spans="3:4" ht="15" customHeight="1"/>
    <row r="25" spans="3:4" ht="13.5" customHeight="1">
      <c r="C25" s="1" t="s">
        <v>71</v>
      </c>
    </row>
    <row r="26" spans="3:4" ht="6.75" customHeight="1"/>
    <row r="27" spans="3:4" ht="13.5" customHeight="1">
      <c r="C27" s="2" t="s">
        <v>3</v>
      </c>
      <c r="D27" s="1" t="s">
        <v>74</v>
      </c>
    </row>
    <row r="28" spans="3:4">
      <c r="C28" s="2" t="s">
        <v>3</v>
      </c>
      <c r="D28" s="1" t="s">
        <v>75</v>
      </c>
    </row>
    <row r="29" spans="3:4">
      <c r="C29" s="2" t="s">
        <v>3</v>
      </c>
      <c r="D29" s="4" t="s">
        <v>540</v>
      </c>
    </row>
    <row r="30" spans="3:4" ht="15" customHeight="1"/>
    <row r="31" spans="3:4" ht="13.5" customHeight="1"/>
    <row r="32" spans="3:4" ht="6.75" customHeight="1">
      <c r="C32" s="2"/>
    </row>
    <row r="33" spans="3:5" ht="13.5" customHeight="1">
      <c r="C33" s="2"/>
      <c r="E33" s="1" t="s">
        <v>541</v>
      </c>
    </row>
    <row r="35" spans="3:5" ht="7.5" customHeight="1"/>
    <row r="36" spans="3:5">
      <c r="C36" s="2"/>
    </row>
    <row r="58" spans="1:1">
      <c r="A58" s="1" t="s">
        <v>82</v>
      </c>
    </row>
    <row r="59" spans="1:1">
      <c r="A59" s="1" t="s">
        <v>19</v>
      </c>
    </row>
    <row r="60" spans="1:1">
      <c r="A60" s="1" t="s">
        <v>85</v>
      </c>
    </row>
    <row r="61" spans="1:1">
      <c r="A61" s="1" t="s">
        <v>88</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tabSelected="1" view="pageBreakPreview" topLeftCell="C1" zoomScaleSheetLayoutView="100" workbookViewId="0">
      <selection activeCell="O1" sqref="O1:AJ1"/>
    </sheetView>
  </sheetViews>
  <sheetFormatPr defaultColWidth="2.25" defaultRowHeight="13.5"/>
  <cols>
    <col min="1" max="1" width="2.25" style="8" bestFit="1" customWidth="0"/>
    <col min="2" max="49" width="2.25" style="8"/>
    <col min="50" max="50" width="2.625" style="8" bestFit="1" customWidth="1"/>
    <col min="51" max="16384" width="2.25" style="8"/>
  </cols>
  <sheetData>
    <row r="1" spans="3:50" ht="18.75" customHeight="1">
      <c r="C1" s="9"/>
      <c r="D1" s="16" t="s">
        <v>40</v>
      </c>
      <c r="E1" s="16"/>
      <c r="F1" s="16"/>
      <c r="G1" s="16"/>
      <c r="H1" s="16"/>
      <c r="I1" s="16"/>
      <c r="J1" s="16"/>
      <c r="K1" s="16"/>
      <c r="L1" s="16"/>
      <c r="M1" s="32"/>
      <c r="N1" s="36"/>
      <c r="O1" s="52"/>
      <c r="P1" s="52"/>
      <c r="Q1" s="52"/>
      <c r="R1" s="52"/>
      <c r="S1" s="52"/>
      <c r="T1" s="52"/>
      <c r="U1" s="52"/>
      <c r="V1" s="52"/>
      <c r="W1" s="52"/>
      <c r="X1" s="52"/>
      <c r="Y1" s="52"/>
      <c r="Z1" s="52"/>
      <c r="AA1" s="52"/>
      <c r="AB1" s="52"/>
      <c r="AC1" s="52"/>
      <c r="AD1" s="52"/>
      <c r="AE1" s="52"/>
      <c r="AF1" s="52"/>
      <c r="AG1" s="52"/>
      <c r="AH1" s="52"/>
      <c r="AI1" s="52"/>
      <c r="AJ1" s="52"/>
      <c r="AK1" s="82"/>
    </row>
    <row r="2" spans="3:50" ht="18.75" customHeight="1">
      <c r="C2" s="10"/>
      <c r="D2" s="17" t="s">
        <v>92</v>
      </c>
      <c r="E2" s="17"/>
      <c r="F2" s="17"/>
      <c r="G2" s="17"/>
      <c r="H2" s="17"/>
      <c r="I2" s="17"/>
      <c r="J2" s="17"/>
      <c r="K2" s="17"/>
      <c r="L2" s="17"/>
      <c r="M2" s="43"/>
      <c r="N2" s="47" t="s">
        <v>36</v>
      </c>
      <c r="O2" s="53"/>
      <c r="P2" s="56"/>
      <c r="Q2" s="56"/>
      <c r="R2" s="56"/>
      <c r="S2" s="56"/>
      <c r="T2" s="56"/>
      <c r="U2" s="71"/>
      <c r="V2" s="71"/>
      <c r="W2" s="71"/>
      <c r="X2" s="71" t="s">
        <v>8</v>
      </c>
      <c r="Y2" s="71"/>
      <c r="Z2" s="71"/>
      <c r="AA2" s="71"/>
      <c r="AB2" s="71"/>
      <c r="AC2" s="71"/>
      <c r="AD2" s="71"/>
      <c r="AE2" s="71"/>
      <c r="AF2" s="71"/>
      <c r="AG2" s="71"/>
      <c r="AH2" s="71"/>
      <c r="AI2" s="71"/>
      <c r="AJ2" s="71"/>
      <c r="AK2" s="83"/>
      <c r="AN2" s="100" t="s">
        <v>17</v>
      </c>
      <c r="AO2" s="100"/>
      <c r="AP2" s="100"/>
      <c r="AQ2" s="100"/>
      <c r="AR2" s="100"/>
      <c r="AS2" s="100"/>
    </row>
    <row r="3" spans="3:50" ht="18.75" customHeight="1">
      <c r="C3" s="11"/>
      <c r="D3" s="18" t="s">
        <v>80</v>
      </c>
      <c r="E3" s="18"/>
      <c r="F3" s="18"/>
      <c r="G3" s="18"/>
      <c r="H3" s="18"/>
      <c r="I3" s="18"/>
      <c r="J3" s="18"/>
      <c r="K3" s="18"/>
      <c r="L3" s="18"/>
      <c r="M3" s="33"/>
      <c r="N3" s="37"/>
      <c r="O3" s="54"/>
      <c r="P3" s="54"/>
      <c r="Q3" s="54"/>
      <c r="R3" s="54"/>
      <c r="S3" s="54"/>
      <c r="T3" s="54"/>
      <c r="U3" s="54"/>
      <c r="V3" s="54"/>
      <c r="W3" s="54"/>
      <c r="X3" s="54"/>
      <c r="Y3" s="54"/>
      <c r="Z3" s="54"/>
      <c r="AA3" s="54"/>
      <c r="AB3" s="54"/>
      <c r="AC3" s="54"/>
      <c r="AD3" s="54"/>
      <c r="AE3" s="54"/>
      <c r="AF3" s="54"/>
      <c r="AG3" s="54"/>
      <c r="AH3" s="54"/>
      <c r="AI3" s="54"/>
      <c r="AJ3" s="54"/>
      <c r="AK3" s="98"/>
    </row>
    <row r="4" spans="3:50" ht="18.75" customHeight="1">
      <c r="C4" s="12"/>
      <c r="D4" s="19"/>
      <c r="E4" s="27" t="s">
        <v>95</v>
      </c>
      <c r="F4" s="27"/>
      <c r="G4" s="27"/>
      <c r="H4" s="27"/>
      <c r="I4" s="27"/>
      <c r="J4" s="27"/>
      <c r="K4" s="27"/>
      <c r="L4" s="27"/>
      <c r="M4" s="44"/>
      <c r="N4" s="48"/>
      <c r="O4" s="19"/>
      <c r="P4" s="19"/>
      <c r="Q4" s="19"/>
      <c r="R4" s="63"/>
      <c r="S4" s="63"/>
      <c r="T4" s="63"/>
      <c r="U4" s="63"/>
      <c r="V4" s="63"/>
      <c r="W4" s="63"/>
      <c r="X4" s="63"/>
      <c r="Y4" s="63"/>
      <c r="Z4" s="63"/>
      <c r="AA4" s="63"/>
      <c r="AB4" s="63"/>
      <c r="AC4" s="63"/>
      <c r="AD4" s="63"/>
      <c r="AE4" s="63"/>
      <c r="AF4" s="63"/>
      <c r="AG4" s="63"/>
      <c r="AH4" s="63"/>
      <c r="AI4" s="63"/>
      <c r="AJ4" s="63"/>
      <c r="AK4" s="99"/>
      <c r="AN4" s="101" t="s">
        <v>66</v>
      </c>
      <c r="AO4" s="101"/>
      <c r="AP4" s="101"/>
      <c r="AQ4" s="101"/>
      <c r="AR4" s="101"/>
      <c r="AS4" s="101"/>
      <c r="AT4" s="101"/>
    </row>
    <row r="5" spans="3:50" ht="7.5" customHeight="1"/>
    <row r="6" spans="3:50" ht="18.75" customHeight="1">
      <c r="C6" s="9"/>
      <c r="D6" s="16" t="s">
        <v>98</v>
      </c>
      <c r="E6" s="16"/>
      <c r="F6" s="16"/>
      <c r="G6" s="16"/>
      <c r="H6" s="16"/>
      <c r="I6" s="16"/>
      <c r="J6" s="16"/>
      <c r="K6" s="16"/>
      <c r="L6" s="16"/>
      <c r="M6" s="32"/>
      <c r="N6" s="36"/>
      <c r="O6" s="55"/>
      <c r="P6" s="55"/>
      <c r="Q6" s="55"/>
      <c r="R6" s="55"/>
      <c r="S6" s="22"/>
      <c r="T6" s="22"/>
      <c r="U6" s="22" t="s">
        <v>58</v>
      </c>
      <c r="V6" s="22"/>
      <c r="W6" s="22"/>
      <c r="X6" s="22"/>
      <c r="Y6" s="22"/>
      <c r="Z6" s="22"/>
      <c r="AA6" s="22"/>
      <c r="AB6" s="82"/>
      <c r="AD6" s="8" t="s">
        <v>77</v>
      </c>
    </row>
    <row r="7" spans="3:50" ht="18.75" customHeight="1">
      <c r="C7" s="10"/>
      <c r="D7" s="17" t="s">
        <v>100</v>
      </c>
      <c r="E7" s="17"/>
      <c r="F7" s="17"/>
      <c r="G7" s="17"/>
      <c r="H7" s="17"/>
      <c r="I7" s="17"/>
      <c r="J7" s="17"/>
      <c r="K7" s="17"/>
      <c r="L7" s="17"/>
      <c r="M7" s="43"/>
      <c r="N7" s="49"/>
      <c r="O7" s="56"/>
      <c r="P7" s="56"/>
      <c r="Q7" s="56"/>
      <c r="R7" s="56"/>
      <c r="S7" s="56"/>
      <c r="T7" s="56"/>
      <c r="U7" s="56"/>
      <c r="V7" s="56"/>
      <c r="W7" s="56"/>
      <c r="X7" s="56"/>
      <c r="Y7" s="56"/>
      <c r="Z7" s="56"/>
      <c r="AA7" s="56"/>
      <c r="AB7" s="83"/>
    </row>
    <row r="8" spans="3:50" ht="18.75" customHeight="1">
      <c r="C8" s="10"/>
      <c r="D8" s="17" t="s">
        <v>102</v>
      </c>
      <c r="E8" s="17"/>
      <c r="F8" s="17"/>
      <c r="G8" s="17"/>
      <c r="H8" s="17"/>
      <c r="I8" s="17"/>
      <c r="J8" s="17"/>
      <c r="K8" s="17"/>
      <c r="L8" s="17"/>
      <c r="M8" s="43"/>
      <c r="N8" s="49"/>
      <c r="O8" s="56"/>
      <c r="P8" s="56"/>
      <c r="Q8" s="56"/>
      <c r="R8" s="56"/>
      <c r="S8" s="56"/>
      <c r="T8" s="56"/>
      <c r="U8" s="56"/>
      <c r="V8" s="56"/>
      <c r="W8" s="56"/>
      <c r="X8" s="56"/>
      <c r="Y8" s="56"/>
      <c r="Z8" s="56"/>
      <c r="AA8" s="56"/>
      <c r="AB8" s="83"/>
    </row>
    <row r="9" spans="3:50" ht="18.75" customHeight="1">
      <c r="C9" s="10"/>
      <c r="D9" s="17" t="s">
        <v>5</v>
      </c>
      <c r="E9" s="17"/>
      <c r="F9" s="17"/>
      <c r="G9" s="17"/>
      <c r="H9" s="17"/>
      <c r="I9" s="17"/>
      <c r="J9" s="17"/>
      <c r="K9" s="17"/>
      <c r="L9" s="17"/>
      <c r="M9" s="43"/>
      <c r="N9" s="49"/>
      <c r="O9" s="56"/>
      <c r="P9" s="56"/>
      <c r="Q9" s="56"/>
      <c r="R9" s="56"/>
      <c r="S9" s="56"/>
      <c r="T9" s="56"/>
      <c r="U9" s="56"/>
      <c r="V9" s="56"/>
      <c r="W9" s="56"/>
      <c r="X9" s="56"/>
      <c r="Y9" s="56"/>
      <c r="Z9" s="56"/>
      <c r="AA9" s="56"/>
      <c r="AB9" s="83"/>
      <c r="AD9" s="8" t="s">
        <v>103</v>
      </c>
    </row>
    <row r="10" spans="3:50" ht="18.75" customHeight="1">
      <c r="C10" s="10"/>
      <c r="D10" s="17" t="s">
        <v>108</v>
      </c>
      <c r="E10" s="17"/>
      <c r="F10" s="17"/>
      <c r="G10" s="17"/>
      <c r="H10" s="17"/>
      <c r="I10" s="17"/>
      <c r="J10" s="17"/>
      <c r="K10" s="17"/>
      <c r="L10" s="17"/>
      <c r="M10" s="43"/>
      <c r="N10" s="49"/>
      <c r="O10" s="56"/>
      <c r="P10" s="56"/>
      <c r="Q10" s="56"/>
      <c r="R10" s="56"/>
      <c r="S10" s="56"/>
      <c r="T10" s="56"/>
      <c r="U10" s="56"/>
      <c r="V10" s="56"/>
      <c r="W10" s="56"/>
      <c r="X10" s="56"/>
      <c r="Y10" s="56"/>
      <c r="Z10" s="56"/>
      <c r="AA10" s="56"/>
      <c r="AB10" s="83"/>
    </row>
    <row r="11" spans="3:50" ht="18.75" customHeight="1">
      <c r="C11" s="10"/>
      <c r="D11" s="17" t="s">
        <v>24</v>
      </c>
      <c r="E11" s="17"/>
      <c r="F11" s="17"/>
      <c r="G11" s="17"/>
      <c r="H11" s="17"/>
      <c r="I11" s="17"/>
      <c r="J11" s="17"/>
      <c r="K11" s="17"/>
      <c r="L11" s="17"/>
      <c r="M11" s="43"/>
      <c r="N11" s="49"/>
      <c r="O11" s="57"/>
      <c r="P11" s="57"/>
      <c r="Q11" s="57"/>
      <c r="R11" s="57"/>
      <c r="S11" s="57"/>
      <c r="T11" s="57"/>
      <c r="U11" s="57"/>
      <c r="V11" s="57"/>
      <c r="W11" s="57"/>
      <c r="X11" s="57"/>
      <c r="Y11" s="57"/>
      <c r="Z11" s="57"/>
      <c r="AA11" s="57"/>
      <c r="AB11" s="83"/>
      <c r="AD11" s="8" t="s">
        <v>107</v>
      </c>
      <c r="AX11" s="8">
        <v>0</v>
      </c>
    </row>
    <row r="12" spans="3:50" ht="18.75" customHeight="1">
      <c r="C12" s="13"/>
      <c r="D12" s="20" t="s">
        <v>109</v>
      </c>
      <c r="E12" s="20"/>
      <c r="F12" s="20"/>
      <c r="G12" s="20"/>
      <c r="H12" s="20"/>
      <c r="I12" s="20"/>
      <c r="J12" s="20"/>
      <c r="K12" s="20"/>
      <c r="L12" s="20"/>
      <c r="M12" s="45"/>
      <c r="N12" s="50"/>
      <c r="O12" s="58"/>
      <c r="P12" s="58"/>
      <c r="Q12" s="58"/>
      <c r="R12" s="58"/>
      <c r="S12" s="58"/>
      <c r="T12" s="58"/>
      <c r="U12" s="58"/>
      <c r="V12" s="58"/>
      <c r="W12" s="58"/>
      <c r="X12" s="58"/>
      <c r="Y12" s="58"/>
      <c r="Z12" s="58"/>
      <c r="AA12" s="58"/>
      <c r="AB12" s="84"/>
    </row>
    <row r="13" spans="3:50" ht="7.5" customHeight="1"/>
    <row r="14" spans="3:50" ht="18.75" customHeight="1">
      <c r="C14" s="9"/>
      <c r="D14" s="16" t="s">
        <v>90</v>
      </c>
      <c r="E14" s="16"/>
      <c r="F14" s="16"/>
      <c r="G14" s="16"/>
      <c r="H14" s="16"/>
      <c r="I14" s="16"/>
      <c r="J14" s="16"/>
      <c r="K14" s="16"/>
      <c r="L14" s="16"/>
      <c r="M14" s="32"/>
      <c r="N14" s="36"/>
      <c r="O14" s="52"/>
      <c r="P14" s="52"/>
      <c r="Q14" s="52"/>
      <c r="R14" s="52"/>
      <c r="S14" s="52"/>
      <c r="T14" s="52"/>
      <c r="U14" s="52"/>
      <c r="V14" s="52"/>
      <c r="W14" s="52"/>
      <c r="X14" s="52"/>
      <c r="Y14" s="52"/>
      <c r="Z14" s="52"/>
      <c r="AA14" s="52"/>
      <c r="AB14" s="52"/>
      <c r="AC14" s="52"/>
      <c r="AD14" s="52"/>
      <c r="AE14" s="52"/>
      <c r="AF14" s="52"/>
      <c r="AG14" s="52"/>
      <c r="AH14" s="52"/>
      <c r="AI14" s="52"/>
      <c r="AJ14" s="52"/>
      <c r="AK14" s="52"/>
      <c r="AL14" s="82"/>
    </row>
    <row r="15" spans="3:50" ht="18.75" customHeight="1">
      <c r="C15" s="10"/>
      <c r="D15" s="17" t="s">
        <v>115</v>
      </c>
      <c r="E15" s="17"/>
      <c r="F15" s="17"/>
      <c r="G15" s="17"/>
      <c r="H15" s="17"/>
      <c r="I15" s="17"/>
      <c r="J15" s="17"/>
      <c r="K15" s="17"/>
      <c r="L15" s="17"/>
      <c r="M15" s="43"/>
      <c r="N15" s="49"/>
      <c r="O15" s="56" t="s">
        <v>117</v>
      </c>
      <c r="P15" s="56"/>
      <c r="Q15" s="56"/>
      <c r="R15" s="56"/>
      <c r="S15" s="56"/>
      <c r="T15" s="56"/>
      <c r="U15" s="56"/>
      <c r="V15" s="56"/>
      <c r="W15" s="56"/>
      <c r="X15" s="56"/>
      <c r="Y15" s="56"/>
      <c r="Z15" s="56"/>
      <c r="AA15" s="56"/>
      <c r="AB15" s="56"/>
      <c r="AC15" s="56"/>
      <c r="AD15" s="56"/>
      <c r="AE15" s="56"/>
      <c r="AF15" s="56"/>
      <c r="AG15" s="56"/>
      <c r="AH15" s="56"/>
      <c r="AI15" s="56"/>
      <c r="AJ15" s="56"/>
      <c r="AK15" s="56"/>
      <c r="AL15" s="83"/>
      <c r="AN15" s="8" t="s">
        <v>121</v>
      </c>
    </row>
    <row r="16" spans="3:50" ht="18.75" customHeight="1">
      <c r="C16" s="13"/>
      <c r="D16" s="20" t="s">
        <v>55</v>
      </c>
      <c r="E16" s="20"/>
      <c r="F16" s="20"/>
      <c r="G16" s="20"/>
      <c r="H16" s="20"/>
      <c r="I16" s="20"/>
      <c r="J16" s="20"/>
      <c r="K16" s="20"/>
      <c r="L16" s="20"/>
      <c r="M16" s="45"/>
      <c r="N16" s="50"/>
      <c r="O16" s="59" t="s">
        <v>34</v>
      </c>
      <c r="P16" s="59"/>
      <c r="Q16" s="59"/>
      <c r="R16" s="59"/>
      <c r="S16" s="59"/>
      <c r="T16" s="59"/>
      <c r="U16" s="59"/>
      <c r="V16" s="59"/>
      <c r="W16" s="59"/>
      <c r="X16" s="59"/>
      <c r="Y16" s="59"/>
      <c r="Z16" s="59"/>
      <c r="AA16" s="59"/>
      <c r="AB16" s="59"/>
      <c r="AC16" s="59"/>
      <c r="AD16" s="59"/>
      <c r="AE16" s="59"/>
      <c r="AF16" s="59"/>
      <c r="AG16" s="59"/>
      <c r="AH16" s="59"/>
      <c r="AI16" s="59"/>
      <c r="AJ16" s="59"/>
      <c r="AK16" s="59"/>
      <c r="AL16" s="84"/>
      <c r="AN16" s="8" t="s">
        <v>121</v>
      </c>
    </row>
    <row r="17" spans="3:52" ht="7.5" customHeight="1"/>
    <row r="18" spans="3:52" ht="18.75" customHeight="1">
      <c r="C18" s="9"/>
      <c r="D18" s="16" t="s">
        <v>124</v>
      </c>
      <c r="E18" s="16"/>
      <c r="F18" s="16"/>
      <c r="G18" s="16"/>
      <c r="H18" s="16"/>
      <c r="I18" s="16"/>
      <c r="J18" s="16"/>
      <c r="K18" s="16"/>
      <c r="L18" s="16"/>
      <c r="M18" s="32"/>
      <c r="N18" s="36"/>
      <c r="O18" s="60"/>
      <c r="P18" s="60"/>
      <c r="Q18" s="60"/>
      <c r="R18" s="60"/>
      <c r="S18" s="60"/>
      <c r="T18" s="60"/>
      <c r="U18" s="60"/>
      <c r="V18" s="60"/>
      <c r="W18" s="60"/>
      <c r="X18" s="60"/>
      <c r="Y18" s="81"/>
      <c r="Z18" s="81"/>
      <c r="AA18" s="81"/>
      <c r="AB18" s="82"/>
      <c r="AD18" s="8" t="s">
        <v>27</v>
      </c>
    </row>
    <row r="19" spans="3:52" ht="18.75" customHeight="1">
      <c r="C19" s="10"/>
      <c r="D19" s="17" t="s">
        <v>127</v>
      </c>
      <c r="E19" s="17"/>
      <c r="F19" s="17"/>
      <c r="G19" s="17"/>
      <c r="H19" s="17"/>
      <c r="I19" s="17"/>
      <c r="J19" s="17"/>
      <c r="K19" s="17"/>
      <c r="L19" s="17"/>
      <c r="M19" s="43"/>
      <c r="N19" s="49"/>
      <c r="O19" s="61"/>
      <c r="P19" s="61"/>
      <c r="Q19" s="61"/>
      <c r="R19" s="61"/>
      <c r="S19" s="61"/>
      <c r="T19" s="61"/>
      <c r="U19" s="61"/>
      <c r="V19" s="61"/>
      <c r="W19" s="61"/>
      <c r="X19" s="61"/>
      <c r="Y19" s="53"/>
      <c r="Z19" s="53"/>
      <c r="AA19" s="53"/>
      <c r="AB19" s="83"/>
      <c r="AF19" s="8" t="s">
        <v>128</v>
      </c>
    </row>
    <row r="20" spans="3:52" ht="18.75" customHeight="1">
      <c r="C20" s="14"/>
      <c r="D20" s="17" t="s">
        <v>7</v>
      </c>
      <c r="E20" s="17"/>
      <c r="F20" s="17"/>
      <c r="G20" s="17"/>
      <c r="H20" s="17"/>
      <c r="I20" s="17"/>
      <c r="J20" s="17"/>
      <c r="K20" s="17"/>
      <c r="L20" s="17"/>
      <c r="M20" s="46"/>
      <c r="N20" s="51"/>
      <c r="O20" s="62"/>
      <c r="P20" s="62"/>
      <c r="Q20" s="62"/>
      <c r="R20" s="62"/>
      <c r="S20" s="62"/>
      <c r="T20" s="62"/>
      <c r="U20" s="62"/>
      <c r="V20" s="62"/>
      <c r="W20" s="62"/>
      <c r="X20" s="62"/>
      <c r="Y20" s="70"/>
      <c r="Z20" s="70"/>
      <c r="AA20" s="70"/>
      <c r="AB20" s="85"/>
    </row>
    <row r="21" spans="3:52" ht="18.75" customHeight="1">
      <c r="C21" s="13"/>
      <c r="D21" s="21"/>
      <c r="E21" s="21"/>
      <c r="F21" s="20" t="s">
        <v>126</v>
      </c>
      <c r="G21" s="20"/>
      <c r="H21" s="20"/>
      <c r="I21" s="20"/>
      <c r="J21" s="20"/>
      <c r="K21" s="21"/>
      <c r="L21" s="21"/>
      <c r="M21" s="45"/>
      <c r="N21" s="50"/>
      <c r="O21" s="59"/>
      <c r="P21" s="59"/>
      <c r="Q21" s="21" t="s">
        <v>105</v>
      </c>
      <c r="R21" s="59"/>
      <c r="S21" s="59"/>
      <c r="T21" s="21" t="s">
        <v>73</v>
      </c>
      <c r="U21" s="21"/>
      <c r="V21" s="72" t="s">
        <v>22</v>
      </c>
      <c r="W21" s="72"/>
      <c r="X21" s="72"/>
      <c r="Y21" s="72"/>
      <c r="Z21" s="72"/>
      <c r="AA21" s="72"/>
      <c r="AB21" s="86"/>
      <c r="AF21" s="8"/>
      <c r="AG21" s="8"/>
      <c r="AH21" s="8"/>
      <c r="AI21" s="8"/>
      <c r="AJ21" s="8"/>
      <c r="AK21" s="8"/>
      <c r="AL21" s="8"/>
      <c r="AM21" s="8"/>
      <c r="AN21" s="8"/>
      <c r="AO21" s="8"/>
      <c r="AP21" s="102"/>
      <c r="AQ21" s="102"/>
      <c r="AR21" s="102"/>
      <c r="AS21" s="102"/>
      <c r="AT21" s="102"/>
      <c r="AU21" s="102"/>
      <c r="AV21" s="102"/>
      <c r="AW21" s="102"/>
      <c r="AX21" s="8"/>
      <c r="AY21" s="8"/>
      <c r="AZ21" s="8"/>
    </row>
    <row r="22" spans="3:52" ht="7.5" customHeight="1"/>
    <row r="23" spans="3:52" ht="18.75" customHeight="1">
      <c r="C23" s="15"/>
      <c r="D23" s="22"/>
      <c r="E23" s="22"/>
      <c r="F23" s="22"/>
      <c r="G23" s="22"/>
      <c r="H23" s="32"/>
      <c r="I23" s="36"/>
      <c r="J23" s="22"/>
      <c r="K23" s="22"/>
      <c r="L23" s="16" t="s">
        <v>39</v>
      </c>
      <c r="M23" s="16"/>
      <c r="N23" s="16"/>
      <c r="O23" s="16"/>
      <c r="P23" s="16"/>
      <c r="Q23" s="16"/>
      <c r="R23" s="16"/>
      <c r="S23" s="16"/>
      <c r="T23" s="22"/>
      <c r="U23" s="22"/>
      <c r="V23" s="32"/>
      <c r="W23" s="74" t="s">
        <v>70</v>
      </c>
      <c r="X23" s="80"/>
      <c r="Y23" s="74" t="s">
        <v>130</v>
      </c>
      <c r="Z23" s="80"/>
      <c r="AA23" s="74" t="s">
        <v>133</v>
      </c>
      <c r="AB23" s="87"/>
      <c r="AD23" s="8" t="s">
        <v>27</v>
      </c>
    </row>
    <row r="24" spans="3:52" ht="18.75" customHeight="1">
      <c r="C24" s="15"/>
      <c r="D24" s="23"/>
      <c r="E24" s="18" t="s">
        <v>134</v>
      </c>
      <c r="F24" s="18"/>
      <c r="G24" s="18"/>
      <c r="H24" s="33"/>
      <c r="I24" s="37"/>
      <c r="J24" s="40"/>
      <c r="K24" s="40"/>
      <c r="L24" s="40"/>
      <c r="M24" s="40"/>
      <c r="N24" s="40"/>
      <c r="O24" s="40"/>
      <c r="P24" s="40"/>
      <c r="Q24" s="40"/>
      <c r="R24" s="40"/>
      <c r="S24" s="64"/>
      <c r="T24" s="70"/>
      <c r="U24" s="70"/>
      <c r="V24" s="33"/>
      <c r="W24" s="75"/>
      <c r="X24" s="75"/>
      <c r="Y24" s="75"/>
      <c r="Z24" s="75"/>
      <c r="AA24" s="75"/>
      <c r="AB24" s="88"/>
      <c r="AD24" s="8" t="s">
        <v>87</v>
      </c>
    </row>
    <row r="25" spans="3:52" ht="18.75" customHeight="1">
      <c r="C25" s="15"/>
      <c r="D25" s="24"/>
      <c r="E25" s="28" t="s">
        <v>137</v>
      </c>
      <c r="F25" s="28"/>
      <c r="G25" s="28"/>
      <c r="H25" s="34"/>
      <c r="I25" s="38"/>
      <c r="J25" s="40"/>
      <c r="K25" s="40"/>
      <c r="L25" s="40"/>
      <c r="M25" s="40"/>
      <c r="N25" s="40"/>
      <c r="O25" s="40"/>
      <c r="P25" s="40"/>
      <c r="Q25" s="40"/>
      <c r="R25" s="40"/>
      <c r="S25" s="65"/>
      <c r="T25" s="65"/>
      <c r="U25" s="65"/>
      <c r="V25" s="34"/>
      <c r="W25" s="76"/>
      <c r="X25" s="76"/>
      <c r="Y25" s="76"/>
      <c r="Z25" s="76"/>
      <c r="AA25" s="76"/>
      <c r="AB25" s="89"/>
      <c r="AD25" s="8" t="s">
        <v>138</v>
      </c>
    </row>
    <row r="26" spans="3:52" ht="18.75" customHeight="1">
      <c r="C26" s="15"/>
      <c r="D26" s="24"/>
      <c r="E26" s="28" t="s">
        <v>140</v>
      </c>
      <c r="F26" s="28"/>
      <c r="G26" s="28"/>
      <c r="H26" s="34"/>
      <c r="I26" s="38"/>
      <c r="J26" s="40"/>
      <c r="K26" s="40"/>
      <c r="L26" s="40"/>
      <c r="M26" s="40"/>
      <c r="N26" s="40"/>
      <c r="O26" s="40"/>
      <c r="P26" s="40"/>
      <c r="Q26" s="40"/>
      <c r="R26" s="40"/>
      <c r="S26" s="66"/>
      <c r="T26" s="66"/>
      <c r="U26" s="66"/>
      <c r="V26" s="34"/>
      <c r="W26" s="76"/>
      <c r="X26" s="76"/>
      <c r="Y26" s="76"/>
      <c r="Z26" s="76"/>
      <c r="AA26" s="76"/>
      <c r="AB26" s="89"/>
      <c r="AF26" s="8" t="s">
        <v>132</v>
      </c>
    </row>
    <row r="27" spans="3:52" ht="18.75" customHeight="1">
      <c r="C27" s="15"/>
      <c r="D27" s="24"/>
      <c r="E27" s="28" t="s">
        <v>142</v>
      </c>
      <c r="F27" s="28"/>
      <c r="G27" s="28"/>
      <c r="H27" s="34"/>
      <c r="I27" s="38"/>
      <c r="J27" s="40"/>
      <c r="K27" s="40"/>
      <c r="L27" s="40"/>
      <c r="M27" s="40"/>
      <c r="N27" s="40"/>
      <c r="O27" s="40"/>
      <c r="P27" s="40"/>
      <c r="Q27" s="40"/>
      <c r="R27" s="40"/>
      <c r="S27" s="66"/>
      <c r="T27" s="66"/>
      <c r="U27" s="66"/>
      <c r="V27" s="34"/>
      <c r="W27" s="76"/>
      <c r="X27" s="76"/>
      <c r="Y27" s="76"/>
      <c r="Z27" s="76"/>
      <c r="AA27" s="76"/>
      <c r="AB27" s="89"/>
      <c r="AF27" s="9"/>
      <c r="AG27" s="22"/>
      <c r="AH27" s="32"/>
      <c r="AI27" s="36"/>
      <c r="AJ27" s="22"/>
      <c r="AK27" s="16" t="s">
        <v>39</v>
      </c>
      <c r="AL27" s="16"/>
      <c r="AM27" s="16"/>
      <c r="AN27" s="16"/>
      <c r="AO27" s="16"/>
      <c r="AP27" s="22"/>
      <c r="AQ27" s="32"/>
      <c r="AR27" s="74" t="s">
        <v>70</v>
      </c>
      <c r="AS27" s="80"/>
      <c r="AT27" s="74" t="s">
        <v>130</v>
      </c>
      <c r="AU27" s="80"/>
      <c r="AV27" s="74" t="s">
        <v>133</v>
      </c>
      <c r="AW27" s="87"/>
    </row>
    <row r="28" spans="3:52" ht="18.75" customHeight="1">
      <c r="C28" s="15"/>
      <c r="D28" s="24"/>
      <c r="E28" s="28" t="s">
        <v>145</v>
      </c>
      <c r="F28" s="28"/>
      <c r="G28" s="28"/>
      <c r="H28" s="34"/>
      <c r="I28" s="38"/>
      <c r="J28" s="40"/>
      <c r="K28" s="40"/>
      <c r="L28" s="40"/>
      <c r="M28" s="40"/>
      <c r="N28" s="40"/>
      <c r="O28" s="40"/>
      <c r="P28" s="40"/>
      <c r="Q28" s="40"/>
      <c r="R28" s="40"/>
      <c r="S28" s="67"/>
      <c r="T28" s="67"/>
      <c r="U28" s="67"/>
      <c r="V28" s="35"/>
      <c r="W28" s="76"/>
      <c r="X28" s="76"/>
      <c r="Y28" s="76"/>
      <c r="Z28" s="76"/>
      <c r="AA28" s="76"/>
      <c r="AB28" s="89"/>
      <c r="AF28" s="91" t="s">
        <v>134</v>
      </c>
      <c r="AG28" s="18"/>
      <c r="AH28" s="93"/>
      <c r="AI28" s="37"/>
      <c r="AJ28" s="95" t="s">
        <v>146</v>
      </c>
      <c r="AK28" s="95"/>
      <c r="AL28" s="95"/>
      <c r="AM28" s="95"/>
      <c r="AN28" s="95"/>
      <c r="AO28" s="95"/>
      <c r="AP28" s="95"/>
      <c r="AQ28" s="33"/>
      <c r="AR28" s="103"/>
      <c r="AS28" s="103"/>
      <c r="AT28" s="103" t="s">
        <v>149</v>
      </c>
      <c r="AU28" s="103"/>
      <c r="AV28" s="103" t="s">
        <v>149</v>
      </c>
      <c r="AW28" s="105"/>
    </row>
    <row r="29" spans="3:52" ht="18.75" customHeight="1">
      <c r="C29" s="15"/>
      <c r="D29" s="25"/>
      <c r="E29" s="29" t="s">
        <v>150</v>
      </c>
      <c r="F29" s="29"/>
      <c r="G29" s="29"/>
      <c r="H29" s="35"/>
      <c r="I29" s="39"/>
      <c r="J29" s="40"/>
      <c r="K29" s="40"/>
      <c r="L29" s="40"/>
      <c r="M29" s="40"/>
      <c r="N29" s="40"/>
      <c r="O29" s="40"/>
      <c r="P29" s="40"/>
      <c r="Q29" s="40"/>
      <c r="R29" s="40"/>
      <c r="S29" s="68"/>
      <c r="T29" s="68"/>
      <c r="U29" s="68"/>
      <c r="V29" s="73"/>
      <c r="W29" s="77"/>
      <c r="X29" s="77"/>
      <c r="Y29" s="77"/>
      <c r="Z29" s="77"/>
      <c r="AA29" s="77"/>
      <c r="AB29" s="90"/>
      <c r="AF29" s="92" t="s">
        <v>137</v>
      </c>
      <c r="AG29" s="28"/>
      <c r="AH29" s="94"/>
      <c r="AI29" s="38"/>
      <c r="AJ29" s="96" t="s">
        <v>48</v>
      </c>
      <c r="AK29" s="96"/>
      <c r="AL29" s="96"/>
      <c r="AM29" s="96"/>
      <c r="AN29" s="96"/>
      <c r="AO29" s="96"/>
      <c r="AP29" s="96"/>
      <c r="AQ29" s="34"/>
      <c r="AR29" s="104" t="s">
        <v>149</v>
      </c>
      <c r="AS29" s="104"/>
      <c r="AT29" s="104" t="s">
        <v>149</v>
      </c>
      <c r="AU29" s="104"/>
      <c r="AV29" s="104" t="s">
        <v>149</v>
      </c>
      <c r="AW29" s="106"/>
    </row>
    <row r="30" spans="3:52" ht="18.75" customHeight="1">
      <c r="D30" s="26"/>
      <c r="E30" s="30"/>
      <c r="F30" s="30"/>
      <c r="G30" s="30"/>
      <c r="H30" s="26"/>
      <c r="I30" s="26"/>
      <c r="J30" s="41"/>
      <c r="K30" s="41"/>
      <c r="L30" s="41"/>
      <c r="M30" s="41"/>
      <c r="N30" s="41"/>
      <c r="O30" s="41"/>
      <c r="P30" s="41"/>
      <c r="Q30" s="41"/>
      <c r="R30" s="41"/>
      <c r="S30" s="69"/>
      <c r="T30" s="69"/>
      <c r="U30" s="69"/>
      <c r="V30" s="26"/>
      <c r="W30" s="78"/>
      <c r="X30" s="78"/>
      <c r="Y30" s="78"/>
      <c r="Z30" s="78"/>
      <c r="AA30" s="78"/>
      <c r="AB30" s="78"/>
      <c r="AF30" s="92" t="s">
        <v>140</v>
      </c>
      <c r="AG30" s="28"/>
      <c r="AH30" s="94"/>
      <c r="AI30" s="38"/>
      <c r="AJ30" s="96" t="s">
        <v>152</v>
      </c>
      <c r="AK30" s="96"/>
      <c r="AL30" s="96"/>
      <c r="AM30" s="96"/>
      <c r="AN30" s="96"/>
      <c r="AO30" s="96"/>
      <c r="AP30" s="96"/>
      <c r="AQ30" s="34"/>
      <c r="AR30" s="104" t="s">
        <v>149</v>
      </c>
      <c r="AS30" s="104"/>
      <c r="AT30" s="104" t="s">
        <v>149</v>
      </c>
      <c r="AU30" s="104"/>
      <c r="AV30" s="104"/>
      <c r="AW30" s="106"/>
    </row>
    <row r="31" spans="3:52" ht="18.75" customHeight="1">
      <c r="E31" s="31"/>
      <c r="F31" s="31"/>
      <c r="G31" s="31"/>
      <c r="J31" s="42"/>
      <c r="K31" s="42"/>
      <c r="L31" s="42"/>
      <c r="M31" s="42"/>
      <c r="N31" s="42"/>
      <c r="O31" s="42"/>
      <c r="P31" s="42"/>
      <c r="Q31" s="42"/>
      <c r="R31" s="42"/>
      <c r="S31" s="67"/>
      <c r="T31" s="67"/>
      <c r="U31" s="67"/>
      <c r="W31" s="79"/>
      <c r="X31" s="79"/>
      <c r="Y31" s="79"/>
      <c r="Z31" s="79"/>
      <c r="AA31" s="79"/>
      <c r="AB31" s="79"/>
      <c r="AF31" s="92" t="s">
        <v>142</v>
      </c>
      <c r="AG31" s="28"/>
      <c r="AH31" s="94"/>
      <c r="AI31" s="38"/>
      <c r="AJ31" s="97"/>
      <c r="AK31" s="97"/>
      <c r="AL31" s="97"/>
      <c r="AM31" s="97"/>
      <c r="AN31" s="97"/>
      <c r="AO31" s="97"/>
      <c r="AP31" s="97"/>
      <c r="AQ31" s="34"/>
      <c r="AR31" s="104"/>
      <c r="AS31" s="104"/>
      <c r="AT31" s="104"/>
      <c r="AU31" s="104"/>
      <c r="AV31" s="104"/>
      <c r="AW31" s="106"/>
    </row>
    <row r="32" spans="3:52" ht="18.75" customHeight="1">
      <c r="E32" s="31"/>
      <c r="F32" s="31"/>
      <c r="G32" s="31"/>
      <c r="J32" s="42"/>
      <c r="K32" s="42"/>
      <c r="L32" s="42"/>
      <c r="M32" s="42"/>
      <c r="N32" s="42"/>
      <c r="O32" s="42"/>
      <c r="P32" s="42"/>
      <c r="Q32" s="42"/>
      <c r="R32" s="42"/>
      <c r="S32" s="67"/>
      <c r="T32" s="67"/>
      <c r="U32" s="67"/>
      <c r="W32" s="79"/>
      <c r="X32" s="79"/>
      <c r="Y32" s="79"/>
      <c r="Z32" s="79"/>
      <c r="AA32" s="79"/>
      <c r="AB32" s="79"/>
      <c r="AF32" s="92" t="s">
        <v>145</v>
      </c>
      <c r="AG32" s="28"/>
      <c r="AH32" s="94"/>
      <c r="AI32" s="38"/>
      <c r="AJ32" s="97"/>
      <c r="AK32" s="97"/>
      <c r="AL32" s="97"/>
      <c r="AM32" s="97"/>
      <c r="AN32" s="97"/>
      <c r="AO32" s="97"/>
      <c r="AP32" s="97"/>
      <c r="AQ32" s="34"/>
      <c r="AR32" s="104"/>
      <c r="AS32" s="104"/>
      <c r="AT32" s="104"/>
      <c r="AU32" s="104"/>
      <c r="AV32" s="104"/>
      <c r="AW32" s="106"/>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5" defaultRowHeight="13.5"/>
  <cols>
    <col min="1" max="1" width="2.25" style="8" bestFit="1" customWidth="0"/>
    <col min="2" max="16384" width="2.25" style="8"/>
  </cols>
  <sheetData>
    <row r="11" spans="12:47" ht="13.5" customHeight="1">
      <c r="X11" s="31" t="s">
        <v>154</v>
      </c>
      <c r="Y11" s="31"/>
      <c r="Z11" s="31"/>
      <c r="AA11" s="31"/>
      <c r="AB11" s="31"/>
      <c r="AC11" s="31"/>
      <c r="AD11" s="31"/>
      <c r="AE11" s="31"/>
      <c r="AF11" s="31"/>
      <c r="AG11" s="31"/>
      <c r="AH11" s="31"/>
      <c r="AI11" s="31"/>
    </row>
    <row r="13" spans="12:47">
      <c r="AK13" s="131"/>
      <c r="AL13" s="163">
        <f>共通データ!O20</f>
        <v>0</v>
      </c>
      <c r="AM13" s="163"/>
      <c r="AN13" s="163"/>
      <c r="AO13" s="163"/>
      <c r="AP13" s="163"/>
      <c r="AQ13" s="163"/>
      <c r="AR13" s="163"/>
      <c r="AS13" s="163"/>
      <c r="AT13" s="163"/>
      <c r="AU13" s="163"/>
    </row>
    <row r="14" spans="12:47" ht="3" customHeight="1"/>
    <row r="15" spans="12:47">
      <c r="L15" s="8" t="s">
        <v>155</v>
      </c>
    </row>
    <row r="16" spans="12:47">
      <c r="O16" s="8" t="s">
        <v>9</v>
      </c>
      <c r="T16" s="131" t="s">
        <v>62</v>
      </c>
      <c r="U16" s="131"/>
    </row>
    <row r="17" spans="11:81">
      <c r="Y17" s="31" t="s">
        <v>18</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156</v>
      </c>
      <c r="V19" s="31"/>
      <c r="W19" s="31"/>
      <c r="Y19" s="31" t="s">
        <v>40</v>
      </c>
      <c r="Z19" s="31"/>
      <c r="AA19" s="31"/>
      <c r="AB19" s="31"/>
      <c r="AC19" s="31"/>
      <c r="AD19" s="31"/>
      <c r="AF19" s="154">
        <f>共通データ!O1</f>
        <v>0</v>
      </c>
      <c r="AG19" s="154"/>
      <c r="AH19" s="154"/>
      <c r="AI19" s="154"/>
      <c r="AJ19" s="154"/>
      <c r="AK19" s="154"/>
      <c r="AL19" s="154"/>
      <c r="AM19" s="154"/>
      <c r="AN19" s="154"/>
      <c r="AO19" s="154"/>
      <c r="AP19" s="154"/>
      <c r="AQ19" s="154"/>
      <c r="AR19" s="154"/>
      <c r="AS19" s="154"/>
      <c r="AT19" s="154"/>
      <c r="AU19" s="154"/>
    </row>
    <row r="20" spans="11:81">
      <c r="AF20" s="154"/>
      <c r="AG20" s="154"/>
      <c r="AH20" s="154"/>
      <c r="AI20" s="154"/>
      <c r="AJ20" s="154"/>
      <c r="AK20" s="154"/>
      <c r="AL20" s="154"/>
      <c r="AM20" s="154"/>
      <c r="AN20" s="154"/>
      <c r="AO20" s="154"/>
      <c r="AP20" s="154"/>
      <c r="AQ20" s="154"/>
      <c r="AR20" s="154"/>
      <c r="AS20" s="154"/>
      <c r="AT20" s="154"/>
      <c r="AU20" s="154"/>
    </row>
    <row r="21" spans="11:81">
      <c r="Y21" s="31" t="s">
        <v>139</v>
      </c>
      <c r="Z21" s="31"/>
      <c r="AA21" s="31"/>
      <c r="AB21" s="31"/>
      <c r="AC21" s="31"/>
      <c r="AD21" s="31"/>
      <c r="AF21" s="155">
        <f>共通データ!O6</f>
        <v>0</v>
      </c>
      <c r="AG21" s="155"/>
      <c r="AH21" s="155"/>
      <c r="AI21" s="155"/>
      <c r="AK21" s="8">
        <f>共通データ!O7</f>
        <v>0</v>
      </c>
      <c r="AL21" s="8"/>
      <c r="AM21" s="8"/>
      <c r="AN21" s="8"/>
      <c r="AO21" s="8"/>
      <c r="AP21" s="8"/>
      <c r="AQ21" s="8"/>
      <c r="AR21" s="8"/>
      <c r="AS21" s="184"/>
    </row>
    <row r="24" spans="11:81" ht="15" customHeight="1">
      <c r="K24" s="8" t="s">
        <v>157</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160</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2"/>
    </row>
    <row r="27" spans="11:81" ht="33.75" customHeight="1">
      <c r="K27" s="10"/>
      <c r="L27" s="17" t="s">
        <v>115</v>
      </c>
      <c r="M27" s="17"/>
      <c r="N27" s="17"/>
      <c r="O27" s="17"/>
      <c r="P27" s="17"/>
      <c r="Q27" s="17"/>
      <c r="R27" s="43"/>
      <c r="S27" s="49"/>
      <c r="T27" s="71" t="str">
        <f>共通データ!O15</f>
        <v>宿泊棟・食堂などの館内施設</v>
      </c>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83"/>
      <c r="AY27" s="8" t="s">
        <v>165</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7"/>
      <c r="L28" s="113" t="s">
        <v>55</v>
      </c>
      <c r="M28" s="113"/>
      <c r="N28" s="113"/>
      <c r="O28" s="113"/>
      <c r="P28" s="113"/>
      <c r="Q28" s="113"/>
      <c r="R28" s="127"/>
      <c r="S28" s="130"/>
      <c r="T28" s="132" t="str">
        <f>共通データ!O16</f>
        <v>活動や宿泊に必要な館内設備</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85"/>
      <c r="AY28" s="194" t="s">
        <v>167</v>
      </c>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row>
    <row r="29" spans="11:81" ht="27" customHeight="1">
      <c r="K29" s="108"/>
      <c r="L29" s="114"/>
      <c r="M29" s="114"/>
      <c r="N29" s="114"/>
      <c r="O29" s="122" t="s">
        <v>168</v>
      </c>
      <c r="P29" s="122"/>
      <c r="Q29" s="122"/>
      <c r="R29" s="122"/>
      <c r="S29" s="122"/>
      <c r="T29" s="122"/>
      <c r="U29" s="122"/>
      <c r="V29" s="122"/>
      <c r="W29" s="122"/>
      <c r="X29" s="122"/>
      <c r="Y29" s="122"/>
      <c r="Z29" s="114"/>
      <c r="AA29" s="114"/>
      <c r="AB29" s="139"/>
      <c r="AC29" s="140"/>
      <c r="AD29" s="145"/>
      <c r="AE29" s="114"/>
      <c r="AF29" s="114"/>
      <c r="AG29" s="114"/>
      <c r="AH29" s="122" t="s">
        <v>169</v>
      </c>
      <c r="AI29" s="122"/>
      <c r="AJ29" s="122"/>
      <c r="AK29" s="122"/>
      <c r="AL29" s="122"/>
      <c r="AM29" s="122"/>
      <c r="AN29" s="122"/>
      <c r="AO29" s="122"/>
      <c r="AP29" s="122"/>
      <c r="AQ29" s="122"/>
      <c r="AR29" s="122"/>
      <c r="AS29" s="114"/>
      <c r="AT29" s="114"/>
      <c r="AU29" s="114"/>
      <c r="AV29" s="186"/>
      <c r="AY29" s="194" t="s">
        <v>173</v>
      </c>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row>
    <row r="30" spans="11:81" ht="27" customHeight="1">
      <c r="K30" s="14"/>
      <c r="L30" s="115"/>
      <c r="M30" s="115"/>
      <c r="N30" s="115"/>
      <c r="O30" s="115"/>
      <c r="P30" s="115"/>
      <c r="Q30" s="115"/>
      <c r="R30" s="115"/>
      <c r="S30" s="115"/>
      <c r="T30" s="70" t="s">
        <v>174</v>
      </c>
      <c r="U30" s="70"/>
      <c r="V30" s="70"/>
      <c r="W30" s="46"/>
      <c r="X30" s="135" t="s">
        <v>178</v>
      </c>
      <c r="Y30" s="135"/>
      <c r="Z30" s="135" t="s">
        <v>179</v>
      </c>
      <c r="AA30" s="135"/>
      <c r="AB30" s="135" t="s">
        <v>67</v>
      </c>
      <c r="AC30" s="141"/>
      <c r="AD30" s="146"/>
      <c r="AE30" s="71"/>
      <c r="AF30" s="71"/>
      <c r="AG30" s="71"/>
      <c r="AH30" s="71"/>
      <c r="AI30" s="71"/>
      <c r="AJ30" s="71"/>
      <c r="AK30" s="47" t="s">
        <v>182</v>
      </c>
      <c r="AL30" s="53"/>
      <c r="AM30" s="53"/>
      <c r="AN30" s="53"/>
      <c r="AO30" s="53"/>
      <c r="AP30" s="176"/>
      <c r="AQ30" s="53" t="s">
        <v>184</v>
      </c>
      <c r="AR30" s="53"/>
      <c r="AS30" s="53"/>
      <c r="AT30" s="53"/>
      <c r="AU30" s="53"/>
      <c r="AV30" s="187"/>
      <c r="AY30" s="47" t="s">
        <v>187</v>
      </c>
      <c r="AZ30" s="53"/>
      <c r="BA30" s="53"/>
      <c r="BB30" s="53"/>
      <c r="BC30" s="53"/>
      <c r="BD30" s="176"/>
    </row>
    <row r="31" spans="11:81" ht="27" customHeight="1">
      <c r="K31" s="108"/>
      <c r="L31" s="116" t="s">
        <v>189</v>
      </c>
      <c r="M31" s="116"/>
      <c r="N31" s="116"/>
      <c r="O31" s="116"/>
      <c r="P31" s="116"/>
      <c r="Q31" s="116"/>
      <c r="R31" s="114"/>
      <c r="S31" s="114"/>
      <c r="T31" s="114"/>
      <c r="U31" s="114"/>
      <c r="V31" s="114"/>
      <c r="W31" s="133"/>
      <c r="X31" s="136"/>
      <c r="Y31" s="136"/>
      <c r="Z31" s="136"/>
      <c r="AA31" s="136"/>
      <c r="AB31" s="136"/>
      <c r="AC31" s="142"/>
      <c r="AD31" s="147"/>
      <c r="AE31" s="18" t="s">
        <v>64</v>
      </c>
      <c r="AF31" s="18"/>
      <c r="AG31" s="18"/>
      <c r="AH31" s="18"/>
      <c r="AI31" s="18"/>
      <c r="AJ31" s="159" t="s">
        <v>125</v>
      </c>
      <c r="AK31" s="37"/>
      <c r="AL31" s="164">
        <f>SUM('③名簿１'!AH16:AJ17)</f>
        <v>0</v>
      </c>
      <c r="AM31" s="164"/>
      <c r="AN31" s="164"/>
      <c r="AO31" s="172" t="s">
        <v>192</v>
      </c>
      <c r="AP31" s="177"/>
      <c r="AQ31" s="37"/>
      <c r="AR31" s="181"/>
      <c r="AS31" s="181"/>
      <c r="AT31" s="181"/>
      <c r="AU31" s="172" t="s">
        <v>192</v>
      </c>
      <c r="AV31" s="188"/>
      <c r="AY31" s="37"/>
      <c r="AZ31" s="164">
        <f>SUM('③名簿１'!AH18:AJ19)</f>
        <v>0</v>
      </c>
      <c r="BA31" s="164"/>
      <c r="BB31" s="164"/>
      <c r="BC31" s="172" t="s">
        <v>192</v>
      </c>
      <c r="BD31" s="177"/>
    </row>
    <row r="32" spans="11:81" ht="27" customHeight="1">
      <c r="L32" s="117" t="str">
        <f>IF(OR(ISBLANK(共通データ!J24),共通データ!J24=0),"　　　　　　年　　月　　日",共通データ!J24)</f>
        <v>　　　　　　年　　月　　日</v>
      </c>
      <c r="M32" s="121"/>
      <c r="N32" s="121"/>
      <c r="O32" s="121"/>
      <c r="P32" s="121"/>
      <c r="Q32" s="121"/>
      <c r="R32" s="121"/>
      <c r="S32" s="121"/>
      <c r="T32" s="121"/>
      <c r="U32" s="121"/>
      <c r="V32" s="121"/>
      <c r="W32" s="134"/>
      <c r="X32" s="137">
        <f>共通データ!W24</f>
        <v>0</v>
      </c>
      <c r="Y32" s="137"/>
      <c r="Z32" s="137">
        <f>共通データ!Y24</f>
        <v>0</v>
      </c>
      <c r="AA32" s="137"/>
      <c r="AB32" s="137">
        <f>共通データ!AA24</f>
        <v>0</v>
      </c>
      <c r="AC32" s="143"/>
      <c r="AD32" s="148"/>
      <c r="AE32" s="28" t="s">
        <v>193</v>
      </c>
      <c r="AF32" s="28"/>
      <c r="AG32" s="28"/>
      <c r="AH32" s="28"/>
      <c r="AI32" s="28"/>
      <c r="AJ32" s="34"/>
      <c r="AK32" s="38"/>
      <c r="AL32" s="165"/>
      <c r="AM32" s="165"/>
      <c r="AN32" s="165"/>
      <c r="AO32" s="173" t="s">
        <v>192</v>
      </c>
      <c r="AP32" s="178"/>
      <c r="AQ32" s="38"/>
      <c r="AR32" s="182"/>
      <c r="AS32" s="182"/>
      <c r="AT32" s="182"/>
      <c r="AU32" s="173" t="s">
        <v>192</v>
      </c>
      <c r="AV32" s="189"/>
      <c r="AY32" s="38"/>
      <c r="AZ32" s="165">
        <f>SUM('③名簿１'!AE18:AG19)</f>
        <v>0</v>
      </c>
      <c r="BA32" s="165"/>
      <c r="BB32" s="165"/>
      <c r="BC32" s="173" t="s">
        <v>192</v>
      </c>
      <c r="BD32" s="178"/>
    </row>
    <row r="33" spans="11:56" ht="27" customHeight="1">
      <c r="K33" s="109"/>
      <c r="L33" s="117" t="str">
        <f>IF(OR(ISBLANK(共通データ!J25),共通データ!J25=0),"　　　　　　年　　月　　日",共通データ!J25)</f>
        <v>　　　　　　年　　月　　日</v>
      </c>
      <c r="M33" s="121"/>
      <c r="N33" s="121"/>
      <c r="O33" s="121"/>
      <c r="P33" s="121"/>
      <c r="Q33" s="121"/>
      <c r="R33" s="121"/>
      <c r="S33" s="121"/>
      <c r="T33" s="121"/>
      <c r="U33" s="121"/>
      <c r="V33" s="121"/>
      <c r="W33" s="134"/>
      <c r="X33" s="137">
        <f>共通データ!W25</f>
        <v>0</v>
      </c>
      <c r="Y33" s="137"/>
      <c r="Z33" s="137">
        <f>共通データ!Y25</f>
        <v>0</v>
      </c>
      <c r="AA33" s="137"/>
      <c r="AB33" s="137">
        <f>共通データ!AA25</f>
        <v>0</v>
      </c>
      <c r="AC33" s="143"/>
      <c r="AD33" s="148"/>
      <c r="AE33" s="151" t="s">
        <v>78</v>
      </c>
      <c r="AF33" s="151"/>
      <c r="AG33" s="151"/>
      <c r="AH33" s="151"/>
      <c r="AI33" s="151"/>
      <c r="AJ33" s="34"/>
      <c r="AK33" s="38"/>
      <c r="AL33" s="165">
        <f>SUM('③名簿１'!AB16:AD17)</f>
        <v>0</v>
      </c>
      <c r="AM33" s="165"/>
      <c r="AN33" s="165"/>
      <c r="AO33" s="173" t="s">
        <v>192</v>
      </c>
      <c r="AP33" s="178"/>
      <c r="AQ33" s="38"/>
      <c r="AR33" s="182"/>
      <c r="AS33" s="182"/>
      <c r="AT33" s="182"/>
      <c r="AU33" s="173" t="s">
        <v>192</v>
      </c>
      <c r="AV33" s="189"/>
      <c r="AY33" s="38"/>
      <c r="AZ33" s="165">
        <f>SUM('③名簿１'!AB18:AD19)</f>
        <v>0</v>
      </c>
      <c r="BA33" s="165"/>
      <c r="BB33" s="165"/>
      <c r="BC33" s="173" t="s">
        <v>192</v>
      </c>
      <c r="BD33" s="178"/>
    </row>
    <row r="34" spans="11:56" ht="27" customHeight="1">
      <c r="K34" s="109"/>
      <c r="L34" s="117" t="str">
        <f>IF(OR(ISBLANK(共通データ!J26),共通データ!J26=0),"　　　　　　年　　月　　日",共通データ!J26)</f>
        <v>　　　　　　年　　月　　日</v>
      </c>
      <c r="M34" s="121"/>
      <c r="N34" s="121"/>
      <c r="O34" s="121"/>
      <c r="P34" s="121"/>
      <c r="Q34" s="121"/>
      <c r="R34" s="121"/>
      <c r="S34" s="121"/>
      <c r="T34" s="121"/>
      <c r="U34" s="121"/>
      <c r="V34" s="121"/>
      <c r="W34" s="134"/>
      <c r="X34" s="137">
        <f>共通データ!W26</f>
        <v>0</v>
      </c>
      <c r="Y34" s="137"/>
      <c r="Z34" s="137">
        <f>共通データ!Y26</f>
        <v>0</v>
      </c>
      <c r="AA34" s="137"/>
      <c r="AB34" s="137">
        <f>共通データ!AA26</f>
        <v>0</v>
      </c>
      <c r="AC34" s="143"/>
      <c r="AD34" s="148"/>
      <c r="AE34" s="151" t="s">
        <v>196</v>
      </c>
      <c r="AF34" s="151"/>
      <c r="AG34" s="151"/>
      <c r="AH34" s="151"/>
      <c r="AI34" s="151"/>
      <c r="AJ34" s="34"/>
      <c r="AK34" s="38"/>
      <c r="AL34" s="165">
        <f>SUM('③名簿１'!Y16:AA17)</f>
        <v>0</v>
      </c>
      <c r="AM34" s="165"/>
      <c r="AN34" s="165"/>
      <c r="AO34" s="173" t="s">
        <v>192</v>
      </c>
      <c r="AP34" s="178"/>
      <c r="AQ34" s="38"/>
      <c r="AR34" s="182"/>
      <c r="AS34" s="182"/>
      <c r="AT34" s="182"/>
      <c r="AU34" s="173" t="s">
        <v>192</v>
      </c>
      <c r="AV34" s="189"/>
      <c r="AY34" s="38"/>
      <c r="AZ34" s="165">
        <f>SUM('③名簿１'!Y18:AA19)</f>
        <v>0</v>
      </c>
      <c r="BA34" s="165"/>
      <c r="BB34" s="165"/>
      <c r="BC34" s="173" t="s">
        <v>192</v>
      </c>
      <c r="BD34" s="178"/>
    </row>
    <row r="35" spans="11:56" ht="27" customHeight="1">
      <c r="K35" s="109"/>
      <c r="L35" s="117" t="str">
        <f>IF(OR(ISBLANK(共通データ!J27),共通データ!J27=0),"　　　　　　年　　月　　日",共通データ!J27)</f>
        <v>　　　　　　年　　月　　日</v>
      </c>
      <c r="M35" s="121"/>
      <c r="N35" s="121"/>
      <c r="O35" s="121"/>
      <c r="P35" s="121"/>
      <c r="Q35" s="121"/>
      <c r="R35" s="121"/>
      <c r="S35" s="121"/>
      <c r="T35" s="121"/>
      <c r="U35" s="121"/>
      <c r="V35" s="121"/>
      <c r="W35" s="134"/>
      <c r="X35" s="137">
        <f>共通データ!W27</f>
        <v>0</v>
      </c>
      <c r="Y35" s="137"/>
      <c r="Z35" s="137">
        <f>共通データ!Y27</f>
        <v>0</v>
      </c>
      <c r="AA35" s="137"/>
      <c r="AB35" s="137">
        <f>共通データ!AA27</f>
        <v>0</v>
      </c>
      <c r="AC35" s="143"/>
      <c r="AD35" s="148"/>
      <c r="AE35" s="28" t="s">
        <v>198</v>
      </c>
      <c r="AF35" s="28"/>
      <c r="AG35" s="28"/>
      <c r="AH35" s="28"/>
      <c r="AI35" s="28"/>
      <c r="AJ35" s="34"/>
      <c r="AK35" s="38"/>
      <c r="AL35" s="165">
        <f>SUM('③名簿１'!V16:X17)</f>
        <v>0</v>
      </c>
      <c r="AM35" s="165"/>
      <c r="AN35" s="165"/>
      <c r="AO35" s="173" t="s">
        <v>192</v>
      </c>
      <c r="AP35" s="178"/>
      <c r="AQ35" s="38"/>
      <c r="AR35" s="182"/>
      <c r="AS35" s="182"/>
      <c r="AT35" s="182"/>
      <c r="AU35" s="173" t="s">
        <v>192</v>
      </c>
      <c r="AV35" s="189"/>
      <c r="AY35" s="38"/>
      <c r="AZ35" s="165">
        <f>SUM('③名簿１'!V18:X19)</f>
        <v>0</v>
      </c>
      <c r="BA35" s="165"/>
      <c r="BB35" s="165"/>
      <c r="BC35" s="173" t="s">
        <v>192</v>
      </c>
      <c r="BD35" s="178"/>
    </row>
    <row r="36" spans="11:56" ht="27" customHeight="1">
      <c r="K36" s="109"/>
      <c r="L36" s="117" t="str">
        <f>IF(OR(ISBLANK(共通データ!J28),共通データ!J28=0),"　　　　　　年　　月　　日",共通データ!J28)</f>
        <v>　　　　　　年　　月　　日</v>
      </c>
      <c r="M36" s="121"/>
      <c r="N36" s="121"/>
      <c r="O36" s="121"/>
      <c r="P36" s="121"/>
      <c r="Q36" s="121"/>
      <c r="R36" s="121"/>
      <c r="S36" s="121"/>
      <c r="T36" s="121"/>
      <c r="U36" s="121"/>
      <c r="V36" s="121"/>
      <c r="W36" s="134"/>
      <c r="X36" s="137">
        <f>共通データ!W28</f>
        <v>0</v>
      </c>
      <c r="Y36" s="137"/>
      <c r="Z36" s="137">
        <f>共通データ!Y28</f>
        <v>0</v>
      </c>
      <c r="AA36" s="137"/>
      <c r="AB36" s="137">
        <f>共通データ!AA28</f>
        <v>0</v>
      </c>
      <c r="AC36" s="143"/>
      <c r="AD36" s="148"/>
      <c r="AE36" s="28" t="s">
        <v>200</v>
      </c>
      <c r="AF36" s="28"/>
      <c r="AG36" s="28"/>
      <c r="AH36" s="28"/>
      <c r="AI36" s="28"/>
      <c r="AJ36" s="34"/>
      <c r="AK36" s="38"/>
      <c r="AL36" s="165">
        <f>SUM('③名簿１'!S16:U17)</f>
        <v>0</v>
      </c>
      <c r="AM36" s="165"/>
      <c r="AN36" s="165"/>
      <c r="AO36" s="173" t="s">
        <v>192</v>
      </c>
      <c r="AP36" s="178"/>
      <c r="AQ36" s="38"/>
      <c r="AR36" s="182"/>
      <c r="AS36" s="182"/>
      <c r="AT36" s="182"/>
      <c r="AU36" s="173" t="s">
        <v>192</v>
      </c>
      <c r="AV36" s="189"/>
      <c r="AY36" s="38"/>
      <c r="AZ36" s="165">
        <f>SUM('③名簿１'!S18:U19)</f>
        <v>0</v>
      </c>
      <c r="BA36" s="165"/>
      <c r="BB36" s="165"/>
      <c r="BC36" s="173" t="s">
        <v>192</v>
      </c>
      <c r="BD36" s="178"/>
    </row>
    <row r="37" spans="11:56" ht="27" customHeight="1">
      <c r="K37" s="109"/>
      <c r="L37" s="117" t="str">
        <f>IF(OR(ISBLANK(共通データ!J29),共通データ!J29=0),"　　　　　　年　　月　　日",共通データ!J29)</f>
        <v>　　　　　　年　　月　　日</v>
      </c>
      <c r="M37" s="121"/>
      <c r="N37" s="121"/>
      <c r="O37" s="121"/>
      <c r="P37" s="121"/>
      <c r="Q37" s="121"/>
      <c r="R37" s="121"/>
      <c r="S37" s="121"/>
      <c r="T37" s="121"/>
      <c r="U37" s="121"/>
      <c r="V37" s="121"/>
      <c r="W37" s="134"/>
      <c r="X37" s="137">
        <f>共通データ!W29</f>
        <v>0</v>
      </c>
      <c r="Y37" s="137"/>
      <c r="Z37" s="137">
        <f>共通データ!Y29</f>
        <v>0</v>
      </c>
      <c r="AA37" s="137"/>
      <c r="AB37" s="137">
        <f>共通データ!AA29</f>
        <v>0</v>
      </c>
      <c r="AC37" s="143"/>
      <c r="AD37" s="148"/>
      <c r="AE37" s="152" t="s">
        <v>202</v>
      </c>
      <c r="AF37" s="152"/>
      <c r="AG37" s="152"/>
      <c r="AH37" s="152"/>
      <c r="AI37" s="152"/>
      <c r="AJ37" s="160" t="s">
        <v>0</v>
      </c>
      <c r="AK37" s="38"/>
      <c r="AL37" s="165">
        <f>SUM('③名簿１'!AN16:AP17)</f>
        <v>0</v>
      </c>
      <c r="AM37" s="165"/>
      <c r="AN37" s="165"/>
      <c r="AO37" s="173" t="s">
        <v>192</v>
      </c>
      <c r="AP37" s="178"/>
      <c r="AQ37" s="38"/>
      <c r="AR37" s="182"/>
      <c r="AS37" s="182"/>
      <c r="AT37" s="182"/>
      <c r="AU37" s="173" t="s">
        <v>192</v>
      </c>
      <c r="AV37" s="189"/>
      <c r="AY37" s="38"/>
      <c r="AZ37" s="165">
        <f>SUM('③名簿１'!AN18:AP19)</f>
        <v>0</v>
      </c>
      <c r="BA37" s="165"/>
      <c r="BB37" s="165"/>
      <c r="BC37" s="173" t="s">
        <v>192</v>
      </c>
      <c r="BD37" s="178"/>
    </row>
    <row r="38" spans="11:56" ht="27" customHeight="1">
      <c r="K38" s="109"/>
      <c r="L38" s="117" t="str">
        <f>IF(OR(ISBLANK(共通データ!J30),共通データ!J30=0),"　　　　　　年　　月　　日",共通データ!J30)</f>
        <v>　　　　　　年　　月　　日</v>
      </c>
      <c r="M38" s="121"/>
      <c r="N38" s="121"/>
      <c r="O38" s="121"/>
      <c r="P38" s="121"/>
      <c r="Q38" s="121"/>
      <c r="R38" s="121"/>
      <c r="S38" s="121"/>
      <c r="T38" s="121"/>
      <c r="U38" s="121"/>
      <c r="V38" s="121"/>
      <c r="W38" s="134"/>
      <c r="X38" s="137">
        <f>共通データ!W30</f>
        <v>0</v>
      </c>
      <c r="Y38" s="137"/>
      <c r="Z38" s="137">
        <f>共通データ!Y30</f>
        <v>0</v>
      </c>
      <c r="AA38" s="137"/>
      <c r="AB38" s="137">
        <f>共通データ!AA30</f>
        <v>0</v>
      </c>
      <c r="AC38" s="143"/>
      <c r="AD38" s="149"/>
      <c r="AE38" s="153" t="s">
        <v>151</v>
      </c>
      <c r="AF38" s="153"/>
      <c r="AG38" s="153"/>
      <c r="AH38" s="153"/>
      <c r="AI38" s="153"/>
      <c r="AJ38" s="161"/>
      <c r="AK38" s="162"/>
      <c r="AL38" s="166">
        <f>SUM('③名簿１'!AK16:AM17)</f>
        <v>0</v>
      </c>
      <c r="AM38" s="166"/>
      <c r="AN38" s="166"/>
      <c r="AO38" s="174" t="s">
        <v>192</v>
      </c>
      <c r="AP38" s="179"/>
      <c r="AQ38" s="162"/>
      <c r="AR38" s="183"/>
      <c r="AS38" s="183"/>
      <c r="AT38" s="183"/>
      <c r="AU38" s="174" t="s">
        <v>192</v>
      </c>
      <c r="AV38" s="190"/>
      <c r="AY38" s="162"/>
      <c r="AZ38" s="166">
        <f>SUM('③名簿１'!AK18:AM19)</f>
        <v>0</v>
      </c>
      <c r="BA38" s="166"/>
      <c r="BB38" s="166"/>
      <c r="BC38" s="174" t="s">
        <v>192</v>
      </c>
      <c r="BD38" s="179"/>
    </row>
    <row r="39" spans="11:56" ht="27" customHeight="1">
      <c r="K39" s="109"/>
      <c r="L39" s="117" t="str">
        <f>IF(OR(ISBLANK(共通データ!J31),共通データ!J31=0),"　　　　　　年　　月　　日",共通データ!J31)</f>
        <v>　　　　　　年　　月　　日</v>
      </c>
      <c r="M39" s="121"/>
      <c r="N39" s="121"/>
      <c r="O39" s="121"/>
      <c r="P39" s="121"/>
      <c r="Q39" s="121"/>
      <c r="R39" s="121"/>
      <c r="S39" s="121"/>
      <c r="T39" s="121"/>
      <c r="U39" s="121"/>
      <c r="V39" s="121"/>
      <c r="W39" s="134"/>
      <c r="X39" s="137">
        <f>共通データ!W31</f>
        <v>0</v>
      </c>
      <c r="Y39" s="137"/>
      <c r="Z39" s="137">
        <f>共通データ!Y31</f>
        <v>0</v>
      </c>
      <c r="AA39" s="137"/>
      <c r="AB39" s="137">
        <f>共通データ!AA31</f>
        <v>0</v>
      </c>
      <c r="AC39" s="143"/>
      <c r="AD39" s="146"/>
      <c r="AE39" s="71"/>
      <c r="AF39" s="17" t="s">
        <v>203</v>
      </c>
      <c r="AG39" s="17"/>
      <c r="AH39" s="17"/>
      <c r="AI39" s="71"/>
      <c r="AJ39" s="43"/>
      <c r="AK39" s="49"/>
      <c r="AL39" s="167">
        <f>SUM(AL31:AN38)</f>
        <v>0</v>
      </c>
      <c r="AM39" s="167"/>
      <c r="AN39" s="167"/>
      <c r="AO39" s="53" t="s">
        <v>192</v>
      </c>
      <c r="AP39" s="176"/>
      <c r="AQ39" s="49"/>
      <c r="AR39" s="167">
        <f>SUM(AR31:AT38)</f>
        <v>0</v>
      </c>
      <c r="AS39" s="167"/>
      <c r="AT39" s="167"/>
      <c r="AU39" s="53" t="s">
        <v>192</v>
      </c>
      <c r="AV39" s="187"/>
      <c r="AY39" s="49"/>
      <c r="AZ39" s="167">
        <f>SUM(AZ31:BB38)</f>
        <v>0</v>
      </c>
      <c r="BA39" s="167"/>
      <c r="BB39" s="167"/>
      <c r="BC39" s="53" t="s">
        <v>192</v>
      </c>
      <c r="BD39" s="176"/>
    </row>
    <row r="40" spans="11:56" ht="27" customHeight="1">
      <c r="K40" s="110"/>
      <c r="L40" s="117" t="str">
        <f>IF(OR(ISBLANK(共通データ!J32),共通データ!J32=0),"　　　　　　年　　月　　日",共通データ!J32)</f>
        <v>　　　　　　年　　月　　日</v>
      </c>
      <c r="M40" s="121"/>
      <c r="N40" s="121"/>
      <c r="O40" s="121"/>
      <c r="P40" s="121"/>
      <c r="Q40" s="121"/>
      <c r="R40" s="121"/>
      <c r="S40" s="121"/>
      <c r="T40" s="121"/>
      <c r="U40" s="121"/>
      <c r="V40" s="121"/>
      <c r="W40" s="134"/>
      <c r="X40" s="138">
        <f>共通データ!W32</f>
        <v>0</v>
      </c>
      <c r="Y40" s="138"/>
      <c r="Z40" s="138">
        <f>共通データ!Y32</f>
        <v>0</v>
      </c>
      <c r="AA40" s="138"/>
      <c r="AB40" s="138">
        <f>共通データ!AA32</f>
        <v>0</v>
      </c>
      <c r="AC40" s="144"/>
      <c r="AD40" s="150"/>
      <c r="AE40" s="115"/>
      <c r="AF40" s="128" t="s">
        <v>204</v>
      </c>
      <c r="AG40" s="128"/>
      <c r="AH40" s="128"/>
      <c r="AI40" s="115"/>
      <c r="AJ40" s="46"/>
      <c r="AK40" s="51"/>
      <c r="AL40" s="115"/>
      <c r="AM40" s="115"/>
      <c r="AN40" s="115"/>
      <c r="AO40" s="115"/>
      <c r="AP40" s="115"/>
      <c r="AQ40" s="180">
        <f>AL39+AR39</f>
        <v>0</v>
      </c>
      <c r="AR40" s="180"/>
      <c r="AS40" s="180"/>
      <c r="AT40" s="180"/>
      <c r="AU40" s="70" t="s">
        <v>192</v>
      </c>
      <c r="AV40" s="191"/>
    </row>
    <row r="41" spans="11:56" ht="17.25" customHeight="1">
      <c r="K41" s="14"/>
      <c r="L41" s="118" t="s">
        <v>205</v>
      </c>
      <c r="M41" s="118"/>
      <c r="N41" s="118"/>
      <c r="O41" s="118"/>
      <c r="P41" s="123"/>
      <c r="Q41" s="51"/>
      <c r="R41" s="128" t="s">
        <v>18</v>
      </c>
      <c r="S41" s="128"/>
      <c r="T41" s="128"/>
      <c r="U41" s="128"/>
      <c r="V41" s="128"/>
      <c r="W41" s="46"/>
      <c r="X41" s="51"/>
      <c r="Y41" s="115">
        <f>共通データ!O3</f>
        <v>0</v>
      </c>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85"/>
    </row>
    <row r="42" spans="11:56" ht="17.25" customHeight="1">
      <c r="K42" s="111"/>
      <c r="L42" s="119"/>
      <c r="M42" s="119"/>
      <c r="N42" s="119"/>
      <c r="O42" s="119"/>
      <c r="P42" s="124"/>
      <c r="Q42" s="126"/>
      <c r="R42" s="129"/>
      <c r="S42" s="129"/>
      <c r="T42" s="129"/>
      <c r="U42" s="129"/>
      <c r="V42" s="129"/>
      <c r="W42" s="133"/>
      <c r="X42" s="126"/>
      <c r="Y42" s="114"/>
      <c r="Z42" s="114"/>
      <c r="AA42" s="114"/>
      <c r="AB42" s="114">
        <f>共通データ!R4</f>
        <v>0</v>
      </c>
      <c r="AC42" s="114"/>
      <c r="AD42" s="114"/>
      <c r="AE42" s="114"/>
      <c r="AF42" s="114"/>
      <c r="AG42" s="114"/>
      <c r="AH42" s="114"/>
      <c r="AI42" s="114"/>
      <c r="AJ42" s="114"/>
      <c r="AK42" s="114"/>
      <c r="AL42" s="114"/>
      <c r="AM42" s="114"/>
      <c r="AN42" s="114"/>
      <c r="AO42" s="114"/>
      <c r="AP42" s="114"/>
      <c r="AQ42" s="114"/>
      <c r="AR42" s="114"/>
      <c r="AS42" s="114"/>
      <c r="AT42" s="114"/>
      <c r="AU42" s="114"/>
      <c r="AV42" s="186"/>
    </row>
    <row r="43" spans="11:56" ht="33.75" customHeight="1">
      <c r="K43" s="111"/>
      <c r="L43" s="119"/>
      <c r="M43" s="119"/>
      <c r="N43" s="119"/>
      <c r="O43" s="119"/>
      <c r="P43" s="124"/>
      <c r="Q43" s="49"/>
      <c r="R43" s="17" t="s">
        <v>40</v>
      </c>
      <c r="S43" s="17"/>
      <c r="T43" s="17"/>
      <c r="U43" s="17"/>
      <c r="V43" s="17"/>
      <c r="W43" s="43"/>
      <c r="X43" s="49"/>
      <c r="Y43" s="71">
        <f>共通データ!O1</f>
        <v>0</v>
      </c>
      <c r="Z43" s="71"/>
      <c r="AA43" s="71"/>
      <c r="AB43" s="71"/>
      <c r="AC43" s="71"/>
      <c r="AD43" s="71"/>
      <c r="AE43" s="71"/>
      <c r="AF43" s="71"/>
      <c r="AG43" s="71"/>
      <c r="AH43" s="71"/>
      <c r="AI43" s="71"/>
      <c r="AJ43" s="71"/>
      <c r="AK43" s="71"/>
      <c r="AL43" s="71"/>
      <c r="AM43" s="71"/>
      <c r="AN43" s="71"/>
      <c r="AO43" s="71"/>
      <c r="AP43" s="71"/>
      <c r="AQ43" s="71"/>
      <c r="AR43" s="71"/>
      <c r="AS43" s="71"/>
      <c r="AT43" s="71"/>
      <c r="AU43" s="71"/>
      <c r="AV43" s="83"/>
    </row>
    <row r="44" spans="11:56" ht="33.75" customHeight="1">
      <c r="K44" s="111"/>
      <c r="L44" s="119"/>
      <c r="M44" s="119"/>
      <c r="N44" s="119"/>
      <c r="O44" s="119"/>
      <c r="P44" s="124"/>
      <c r="Q44" s="49"/>
      <c r="R44" s="17" t="s">
        <v>206</v>
      </c>
      <c r="S44" s="17"/>
      <c r="T44" s="17"/>
      <c r="U44" s="17"/>
      <c r="V44" s="17"/>
      <c r="W44" s="43"/>
      <c r="X44" s="49"/>
      <c r="Y44" s="71">
        <f>共通データ!O7</f>
        <v>0</v>
      </c>
      <c r="Z44" s="71"/>
      <c r="AA44" s="71"/>
      <c r="AB44" s="71"/>
      <c r="AC44" s="71"/>
      <c r="AD44" s="71"/>
      <c r="AE44" s="71"/>
      <c r="AF44" s="43"/>
      <c r="AG44" s="49"/>
      <c r="AH44" s="17" t="s">
        <v>102</v>
      </c>
      <c r="AI44" s="17"/>
      <c r="AJ44" s="17"/>
      <c r="AK44" s="17"/>
      <c r="AL44" s="43"/>
      <c r="AM44" s="49"/>
      <c r="AN44" s="169">
        <f>共通データ!O8</f>
        <v>0</v>
      </c>
      <c r="AO44" s="175"/>
      <c r="AP44" s="175"/>
      <c r="AQ44" s="175"/>
      <c r="AR44" s="175"/>
      <c r="AS44" s="175"/>
      <c r="AT44" s="175"/>
      <c r="AU44" s="175"/>
      <c r="AV44" s="192"/>
    </row>
    <row r="45" spans="11:56" ht="33.75" customHeight="1">
      <c r="K45" s="112"/>
      <c r="L45" s="120"/>
      <c r="M45" s="120"/>
      <c r="N45" s="120"/>
      <c r="O45" s="120"/>
      <c r="P45" s="125"/>
      <c r="Q45" s="50"/>
      <c r="R45" s="20" t="s">
        <v>207</v>
      </c>
      <c r="S45" s="20"/>
      <c r="T45" s="20"/>
      <c r="U45" s="20"/>
      <c r="V45" s="20"/>
      <c r="W45" s="45"/>
      <c r="X45" s="50"/>
      <c r="Y45" s="21">
        <f>共通データ!O10</f>
        <v>0</v>
      </c>
      <c r="Z45" s="21"/>
      <c r="AA45" s="21"/>
      <c r="AB45" s="21"/>
      <c r="AC45" s="21"/>
      <c r="AD45" s="21"/>
      <c r="AE45" s="21"/>
      <c r="AF45" s="45"/>
      <c r="AG45" s="156" t="s">
        <v>5</v>
      </c>
      <c r="AH45" s="158"/>
      <c r="AI45" s="158"/>
      <c r="AJ45" s="158"/>
      <c r="AK45" s="158"/>
      <c r="AL45" s="168"/>
      <c r="AM45" s="50"/>
      <c r="AN45" s="170">
        <f>共通データ!O9</f>
        <v>0</v>
      </c>
      <c r="AO45" s="170"/>
      <c r="AP45" s="170"/>
      <c r="AQ45" s="170"/>
      <c r="AR45" s="170"/>
      <c r="AS45" s="170"/>
      <c r="AT45" s="170"/>
      <c r="AU45" s="170"/>
      <c r="AV45" s="193"/>
    </row>
    <row r="46" spans="11:56" ht="33.75" customHeight="1">
      <c r="R46" s="31"/>
      <c r="S46" s="31"/>
      <c r="T46" s="31"/>
      <c r="U46" s="31"/>
      <c r="V46" s="31"/>
      <c r="Y46" s="8"/>
      <c r="Z46" s="8"/>
      <c r="AA46" s="8"/>
      <c r="AB46" s="8"/>
      <c r="AC46" s="8"/>
      <c r="AD46" s="8"/>
      <c r="AE46" s="8"/>
      <c r="AF46" s="8"/>
      <c r="AG46" s="157"/>
      <c r="AH46" s="157"/>
      <c r="AI46" s="157"/>
      <c r="AJ46" s="157"/>
      <c r="AK46" s="157"/>
      <c r="AL46" s="157"/>
      <c r="AN46" s="171"/>
      <c r="AO46" s="171"/>
      <c r="AP46" s="171"/>
      <c r="AQ46" s="171"/>
      <c r="AR46" s="171"/>
      <c r="AS46" s="171"/>
      <c r="AT46" s="171"/>
      <c r="AU46" s="171"/>
      <c r="AV46" s="171"/>
    </row>
  </sheetData>
  <mergeCells count="152">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L32:W32"/>
    <mergeCell ref="X32:Y32"/>
    <mergeCell ref="Z32:AA32"/>
    <mergeCell ref="AB32:AC32"/>
    <mergeCell ref="AE32:AI32"/>
    <mergeCell ref="AL32:AN32"/>
    <mergeCell ref="AO32:AP32"/>
    <mergeCell ref="AR32:AT32"/>
    <mergeCell ref="AU32:AV32"/>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4:W34"/>
    <mergeCell ref="X34:Y34"/>
    <mergeCell ref="Z34:AA34"/>
    <mergeCell ref="AB34:AC34"/>
    <mergeCell ref="AE34:AI34"/>
    <mergeCell ref="AL34:AN34"/>
    <mergeCell ref="AO34:AP34"/>
    <mergeCell ref="AR34:AT34"/>
    <mergeCell ref="AU34:AV34"/>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6:W36"/>
    <mergeCell ref="X36:Y36"/>
    <mergeCell ref="Z36:AA36"/>
    <mergeCell ref="AB36:AC36"/>
    <mergeCell ref="AE36:AI36"/>
    <mergeCell ref="AL36:AN36"/>
    <mergeCell ref="AO36:AP36"/>
    <mergeCell ref="AR36:AT36"/>
    <mergeCell ref="AU36:AV36"/>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8:W38"/>
    <mergeCell ref="X38:Y38"/>
    <mergeCell ref="Z38:AA38"/>
    <mergeCell ref="AB38:AC38"/>
    <mergeCell ref="AE38:AI38"/>
    <mergeCell ref="AL38:AN38"/>
    <mergeCell ref="AO38:AP38"/>
    <mergeCell ref="AR38:AT38"/>
    <mergeCell ref="AU38:AV38"/>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F47:AL65536 L46:P65536 AM45:AV65536 Q45:AE65536 K1:M31 K33:K65536 AY30:CB65536 AY28 AG22:AU44 AD22:AD44 AF22:AF43 AD20 AD18 N17:P31 AF17:AS21 AT17:AU20 O16 AM14:AU16 CC1:IV1048576 AW1:AX1048576 A1:J1048576 AV1:AV44 AE1:AE44 Q1:W31 X1:AC44 Q41:W44 BX1:CB28 AY1:BW27 AF1:AL16 AD1:AD16 N1:P15 AM1:AU12 L32:L41">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200" t="s">
        <v>141</v>
      </c>
      <c r="M2" s="200"/>
      <c r="N2" s="200"/>
      <c r="O2" s="200"/>
      <c r="P2" s="200"/>
      <c r="Q2" s="200"/>
      <c r="R2" s="200"/>
      <c r="S2" s="200"/>
      <c r="T2" s="200"/>
      <c r="U2" s="200"/>
      <c r="V2" s="200"/>
      <c r="W2" s="200"/>
      <c r="X2" s="200"/>
      <c r="Y2" s="200"/>
      <c r="Z2" s="200"/>
      <c r="AA2" s="200"/>
    </row>
    <row r="3" spans="1:38" ht="13.5" customHeight="1">
      <c r="L3" s="200"/>
      <c r="M3" s="200"/>
      <c r="N3" s="200"/>
      <c r="O3" s="200"/>
      <c r="P3" s="200"/>
      <c r="Q3" s="200"/>
      <c r="R3" s="200"/>
      <c r="S3" s="200"/>
      <c r="T3" s="200"/>
      <c r="U3" s="200"/>
      <c r="V3" s="200"/>
      <c r="W3" s="200"/>
      <c r="X3" s="200"/>
      <c r="Y3" s="200"/>
      <c r="Z3" s="200"/>
      <c r="AA3" s="200"/>
    </row>
    <row r="4" spans="1:38">
      <c r="AB4" s="258">
        <f>共通データ!O20</f>
        <v>0</v>
      </c>
      <c r="AC4" s="258"/>
      <c r="AD4" s="258"/>
      <c r="AE4" s="258"/>
      <c r="AF4" s="258"/>
      <c r="AG4" s="258"/>
      <c r="AH4" s="258"/>
      <c r="AI4" s="258"/>
      <c r="AJ4" s="258"/>
      <c r="AK4" s="258"/>
    </row>
    <row r="5" spans="1:38" ht="6" customHeight="1"/>
    <row r="6" spans="1:38">
      <c r="B6" s="8" t="s">
        <v>155</v>
      </c>
    </row>
    <row r="7" spans="1:38">
      <c r="E7" s="8" t="s">
        <v>210</v>
      </c>
      <c r="J7" s="229" t="s">
        <v>62</v>
      </c>
      <c r="K7" s="229"/>
    </row>
    <row r="8" spans="1:38">
      <c r="O8" s="200" t="s">
        <v>18</v>
      </c>
      <c r="P8" s="200"/>
      <c r="Q8" s="200"/>
      <c r="R8" s="200"/>
      <c r="S8" s="200"/>
      <c r="T8" s="200"/>
      <c r="V8" s="8">
        <f>共通データ!O3</f>
        <v>0</v>
      </c>
      <c r="W8" s="8"/>
      <c r="X8" s="8"/>
      <c r="Y8" s="8"/>
      <c r="Z8" s="8"/>
      <c r="AA8" s="8"/>
      <c r="AB8" s="8"/>
      <c r="AC8" s="8"/>
      <c r="AD8" s="8"/>
      <c r="AE8" s="8"/>
      <c r="AF8" s="8"/>
      <c r="AG8" s="8"/>
      <c r="AH8" s="8"/>
      <c r="AI8" s="8"/>
      <c r="AJ8" s="8"/>
      <c r="AK8" s="8"/>
    </row>
    <row r="9" spans="1:38">
      <c r="Y9" s="254">
        <f>共通データ!R4</f>
        <v>0</v>
      </c>
      <c r="Z9" s="8"/>
      <c r="AA9" s="8"/>
      <c r="AB9" s="8"/>
      <c r="AC9" s="8"/>
      <c r="AD9" s="8"/>
      <c r="AE9" s="8"/>
      <c r="AF9" s="8"/>
      <c r="AG9" s="8"/>
      <c r="AH9" s="8"/>
      <c r="AI9" s="8"/>
      <c r="AJ9" s="8"/>
      <c r="AK9" s="8"/>
    </row>
    <row r="10" spans="1:38" ht="13.5" customHeight="1">
      <c r="K10" s="200" t="s">
        <v>156</v>
      </c>
      <c r="L10" s="200"/>
      <c r="M10" s="200"/>
      <c r="O10" s="200" t="s">
        <v>40</v>
      </c>
      <c r="P10" s="200"/>
      <c r="Q10" s="200"/>
      <c r="R10" s="200"/>
      <c r="S10" s="200"/>
      <c r="T10" s="200"/>
      <c r="V10" s="250">
        <f>共通データ!O1</f>
        <v>0</v>
      </c>
      <c r="W10" s="250"/>
      <c r="X10" s="250"/>
      <c r="Y10" s="250"/>
      <c r="Z10" s="250"/>
      <c r="AA10" s="250"/>
      <c r="AB10" s="250"/>
      <c r="AC10" s="250"/>
      <c r="AD10" s="250"/>
      <c r="AE10" s="250"/>
      <c r="AF10" s="250"/>
      <c r="AG10" s="250"/>
      <c r="AH10" s="250"/>
      <c r="AI10" s="250"/>
      <c r="AJ10" s="250"/>
      <c r="AK10" s="250"/>
    </row>
    <row r="11" spans="1:38">
      <c r="V11" s="250"/>
      <c r="W11" s="250"/>
      <c r="X11" s="250"/>
      <c r="Y11" s="250"/>
      <c r="Z11" s="250"/>
      <c r="AA11" s="250"/>
      <c r="AB11" s="250"/>
      <c r="AC11" s="250"/>
      <c r="AD11" s="250"/>
      <c r="AE11" s="250"/>
      <c r="AF11" s="250"/>
      <c r="AG11" s="250"/>
      <c r="AH11" s="250"/>
      <c r="AI11" s="250"/>
      <c r="AJ11" s="250"/>
      <c r="AK11" s="250"/>
    </row>
    <row r="12" spans="1:38">
      <c r="O12" s="200" t="s">
        <v>139</v>
      </c>
      <c r="P12" s="200"/>
      <c r="Q12" s="200"/>
      <c r="R12" s="200"/>
      <c r="S12" s="200"/>
      <c r="T12" s="200"/>
      <c r="V12" s="251">
        <f>共通データ!O6</f>
        <v>0</v>
      </c>
      <c r="W12" s="251"/>
      <c r="X12" s="251"/>
      <c r="Y12" s="251"/>
      <c r="AA12" s="8">
        <f>共通データ!O7</f>
        <v>0</v>
      </c>
      <c r="AB12" s="8"/>
      <c r="AC12" s="8"/>
      <c r="AD12" s="8"/>
      <c r="AE12" s="8"/>
      <c r="AF12" s="8"/>
      <c r="AG12" s="8"/>
      <c r="AH12" s="8"/>
      <c r="AI12" s="270"/>
    </row>
    <row r="14" spans="1:38" ht="15" customHeight="1">
      <c r="A14" s="8" t="s">
        <v>542</v>
      </c>
    </row>
    <row r="15" spans="1:38" ht="6" customHeight="1"/>
    <row r="16" spans="1:38" ht="33.75" customHeight="1">
      <c r="A16" s="9"/>
      <c r="B16" s="16" t="s">
        <v>362</v>
      </c>
      <c r="C16" s="16"/>
      <c r="D16" s="16"/>
      <c r="E16" s="16"/>
      <c r="F16" s="16"/>
      <c r="G16" s="16"/>
      <c r="H16" s="32"/>
      <c r="I16" s="36"/>
      <c r="J16" s="230">
        <f>共通データ!O14</f>
        <v>0</v>
      </c>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82"/>
    </row>
    <row r="17" spans="1:38" ht="33" customHeight="1">
      <c r="A17" s="14"/>
      <c r="B17" s="128" t="s">
        <v>212</v>
      </c>
      <c r="C17" s="128"/>
      <c r="D17" s="128"/>
      <c r="E17" s="128"/>
      <c r="F17" s="128"/>
      <c r="G17" s="128"/>
      <c r="H17" s="46"/>
      <c r="I17" s="217" t="s">
        <v>110</v>
      </c>
      <c r="J17" s="217"/>
      <c r="K17" s="235" t="s">
        <v>197</v>
      </c>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60"/>
      <c r="AI17" s="53"/>
      <c r="AJ17" s="53"/>
      <c r="AK17" s="53"/>
      <c r="AL17" s="279" t="s">
        <v>192</v>
      </c>
    </row>
    <row r="18" spans="1:38" ht="33" customHeight="1">
      <c r="A18" s="111"/>
      <c r="B18" s="200"/>
      <c r="C18" s="200"/>
      <c r="D18" s="200"/>
      <c r="E18" s="200"/>
      <c r="F18" s="200"/>
      <c r="G18" s="200"/>
      <c r="H18" s="210"/>
      <c r="I18" s="218" t="s">
        <v>213</v>
      </c>
      <c r="J18" s="218"/>
      <c r="K18" s="236" t="s">
        <v>215</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61"/>
      <c r="AI18" s="271" t="s">
        <v>118</v>
      </c>
      <c r="AJ18" s="271"/>
      <c r="AK18" s="271"/>
      <c r="AL18" s="280" t="s">
        <v>192</v>
      </c>
    </row>
    <row r="19" spans="1:38" ht="28.5" customHeight="1">
      <c r="A19" s="111"/>
      <c r="B19" s="201" t="s">
        <v>543</v>
      </c>
      <c r="C19" s="201"/>
      <c r="D19" s="201"/>
      <c r="E19" s="201"/>
      <c r="F19" s="201"/>
      <c r="G19" s="201"/>
      <c r="H19" s="210"/>
      <c r="I19" s="218"/>
      <c r="J19" s="218"/>
      <c r="K19" s="218" t="s">
        <v>218</v>
      </c>
      <c r="L19" s="218"/>
      <c r="M19" s="241" t="s">
        <v>76</v>
      </c>
      <c r="N19" s="241"/>
      <c r="O19" s="241"/>
      <c r="P19" s="241"/>
      <c r="Q19" s="241"/>
      <c r="R19" s="241"/>
      <c r="S19" s="241"/>
      <c r="T19" s="241"/>
      <c r="U19" s="241"/>
      <c r="V19" s="241"/>
      <c r="W19" s="241"/>
      <c r="X19" s="241"/>
      <c r="Y19" s="241"/>
      <c r="Z19" s="241"/>
      <c r="AA19" s="241"/>
      <c r="AB19" s="241"/>
      <c r="AC19" s="241"/>
      <c r="AD19" s="241"/>
      <c r="AE19" s="241"/>
      <c r="AF19" s="241"/>
      <c r="AG19" s="241"/>
      <c r="AH19" s="262"/>
      <c r="AI19" s="272"/>
      <c r="AJ19" s="272"/>
      <c r="AK19" s="272"/>
      <c r="AL19" s="280" t="s">
        <v>192</v>
      </c>
    </row>
    <row r="20" spans="1:38" ht="27" customHeight="1">
      <c r="A20" s="111"/>
      <c r="B20" s="201"/>
      <c r="C20" s="201"/>
      <c r="D20" s="201"/>
      <c r="E20" s="201"/>
      <c r="F20" s="201"/>
      <c r="G20" s="201"/>
      <c r="H20" s="210"/>
      <c r="I20" s="219"/>
      <c r="J20" s="219"/>
      <c r="K20" s="219" t="s">
        <v>219</v>
      </c>
      <c r="L20" s="219"/>
      <c r="M20" s="242" t="s">
        <v>220</v>
      </c>
      <c r="N20" s="242"/>
      <c r="O20" s="242"/>
      <c r="P20" s="242"/>
      <c r="Q20" s="242"/>
      <c r="R20" s="242"/>
      <c r="S20" s="242"/>
      <c r="T20" s="242"/>
      <c r="U20" s="242"/>
      <c r="V20" s="242"/>
      <c r="W20" s="242"/>
      <c r="X20" s="242"/>
      <c r="Y20" s="242"/>
      <c r="Z20" s="242"/>
      <c r="AA20" s="242"/>
      <c r="AB20" s="242"/>
      <c r="AC20" s="242"/>
      <c r="AD20" s="242"/>
      <c r="AE20" s="242"/>
      <c r="AF20" s="242"/>
      <c r="AG20" s="242"/>
      <c r="AH20" s="263"/>
      <c r="AI20" s="273"/>
      <c r="AJ20" s="273"/>
      <c r="AK20" s="273"/>
      <c r="AL20" s="281" t="s">
        <v>192</v>
      </c>
    </row>
    <row r="21" spans="1:38" ht="27" customHeight="1">
      <c r="A21" s="111"/>
      <c r="B21" s="201"/>
      <c r="C21" s="201"/>
      <c r="D21" s="201"/>
      <c r="E21" s="201"/>
      <c r="F21" s="201"/>
      <c r="G21" s="201"/>
      <c r="H21" s="210"/>
      <c r="I21" s="220"/>
      <c r="J21" s="220"/>
      <c r="K21" s="220" t="s">
        <v>221</v>
      </c>
      <c r="L21" s="220"/>
      <c r="M21" s="243" t="s">
        <v>223</v>
      </c>
      <c r="N21" s="243"/>
      <c r="O21" s="243"/>
      <c r="P21" s="243"/>
      <c r="Q21" s="243"/>
      <c r="R21" s="243"/>
      <c r="S21" s="243"/>
      <c r="T21" s="243"/>
      <c r="U21" s="243"/>
      <c r="V21" s="243"/>
      <c r="W21" s="243"/>
      <c r="X21" s="243"/>
      <c r="Y21" s="243"/>
      <c r="Z21" s="243"/>
      <c r="AA21" s="243"/>
      <c r="AB21" s="243"/>
      <c r="AC21" s="243"/>
      <c r="AD21" s="243"/>
      <c r="AE21" s="243"/>
      <c r="AF21" s="243"/>
      <c r="AG21" s="243"/>
      <c r="AH21" s="264"/>
      <c r="AI21" s="274"/>
      <c r="AJ21" s="274"/>
      <c r="AK21" s="274"/>
      <c r="AL21" s="282" t="s">
        <v>192</v>
      </c>
    </row>
    <row r="22" spans="1:38" ht="75.75" customHeight="1">
      <c r="A22" s="111"/>
      <c r="B22" s="201"/>
      <c r="C22" s="201"/>
      <c r="D22" s="201"/>
      <c r="E22" s="201"/>
      <c r="F22" s="201"/>
      <c r="G22" s="201"/>
      <c r="H22" s="210"/>
      <c r="I22" s="219"/>
      <c r="J22" s="219"/>
      <c r="K22" s="219" t="s">
        <v>224</v>
      </c>
      <c r="L22" s="219"/>
      <c r="M22" s="242" t="s">
        <v>544</v>
      </c>
      <c r="N22" s="242"/>
      <c r="O22" s="242"/>
      <c r="P22" s="242"/>
      <c r="Q22" s="242"/>
      <c r="R22" s="242"/>
      <c r="S22" s="242"/>
      <c r="T22" s="242"/>
      <c r="U22" s="242"/>
      <c r="V22" s="242"/>
      <c r="W22" s="242"/>
      <c r="X22" s="242"/>
      <c r="Y22" s="242"/>
      <c r="Z22" s="242"/>
      <c r="AA22" s="242"/>
      <c r="AB22" s="242"/>
      <c r="AC22" s="242"/>
      <c r="AD22" s="242"/>
      <c r="AE22" s="242"/>
      <c r="AF22" s="242"/>
      <c r="AG22" s="242"/>
      <c r="AH22" s="263"/>
      <c r="AI22" s="273"/>
      <c r="AJ22" s="273"/>
      <c r="AK22" s="273"/>
      <c r="AL22" s="281" t="s">
        <v>192</v>
      </c>
    </row>
    <row r="23" spans="1:38" ht="27" customHeight="1">
      <c r="A23" s="111"/>
      <c r="B23" s="201"/>
      <c r="C23" s="201"/>
      <c r="D23" s="201"/>
      <c r="E23" s="201"/>
      <c r="F23" s="201"/>
      <c r="G23" s="201"/>
      <c r="H23" s="210"/>
      <c r="I23" s="221"/>
      <c r="J23" s="221"/>
      <c r="K23" s="221" t="s">
        <v>228</v>
      </c>
      <c r="L23" s="221"/>
      <c r="M23" s="244" t="s">
        <v>113</v>
      </c>
      <c r="N23" s="244"/>
      <c r="O23" s="244"/>
      <c r="P23" s="244"/>
      <c r="Q23" s="244"/>
      <c r="R23" s="244"/>
      <c r="S23" s="244"/>
      <c r="T23" s="244"/>
      <c r="U23" s="244"/>
      <c r="V23" s="244"/>
      <c r="W23" s="244"/>
      <c r="X23" s="244"/>
      <c r="Y23" s="244"/>
      <c r="Z23" s="244"/>
      <c r="AA23" s="244"/>
      <c r="AB23" s="244"/>
      <c r="AC23" s="244"/>
      <c r="AD23" s="244"/>
      <c r="AE23" s="244"/>
      <c r="AF23" s="244"/>
      <c r="AG23" s="244"/>
      <c r="AH23" s="265"/>
      <c r="AI23" s="275"/>
      <c r="AJ23" s="275"/>
      <c r="AK23" s="275"/>
      <c r="AL23" s="283" t="s">
        <v>192</v>
      </c>
    </row>
    <row r="24" spans="1:38" ht="27" customHeight="1">
      <c r="A24" s="111"/>
      <c r="B24" s="201"/>
      <c r="C24" s="201"/>
      <c r="D24" s="201"/>
      <c r="E24" s="201"/>
      <c r="F24" s="201"/>
      <c r="G24" s="201"/>
      <c r="H24" s="210"/>
      <c r="I24" s="222" t="s">
        <v>229</v>
      </c>
      <c r="J24" s="231"/>
      <c r="K24" s="237" t="s">
        <v>231</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66"/>
      <c r="AI24" s="276"/>
      <c r="AJ24" s="276"/>
      <c r="AK24" s="276"/>
      <c r="AL24" s="284" t="s">
        <v>192</v>
      </c>
    </row>
    <row r="25" spans="1:38" ht="27" customHeight="1">
      <c r="A25" s="111"/>
      <c r="B25" s="201"/>
      <c r="C25" s="201"/>
      <c r="D25" s="201"/>
      <c r="E25" s="201"/>
      <c r="F25" s="201"/>
      <c r="G25" s="201"/>
      <c r="H25" s="210"/>
      <c r="I25" s="223" t="s">
        <v>23</v>
      </c>
      <c r="J25" s="218"/>
      <c r="K25" s="238" t="s">
        <v>232</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67"/>
      <c r="AI25" s="118"/>
      <c r="AJ25" s="118"/>
      <c r="AK25" s="118"/>
      <c r="AL25" s="285" t="s">
        <v>192</v>
      </c>
    </row>
    <row r="26" spans="1:38" ht="33.75" customHeight="1">
      <c r="A26" s="195"/>
      <c r="B26" s="202"/>
      <c r="C26" s="202"/>
      <c r="D26" s="202"/>
      <c r="E26" s="202"/>
      <c r="F26" s="202"/>
      <c r="G26" s="202"/>
      <c r="H26" s="211"/>
      <c r="I26" s="224"/>
      <c r="J26" s="232"/>
      <c r="K26" s="239" t="s">
        <v>37</v>
      </c>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68"/>
      <c r="AI26" s="277"/>
      <c r="AJ26" s="277"/>
      <c r="AK26" s="277"/>
      <c r="AL26" s="286"/>
    </row>
    <row r="27" spans="1:38" ht="27" customHeight="1">
      <c r="A27" s="196"/>
      <c r="B27" s="30" t="s">
        <v>168</v>
      </c>
      <c r="C27" s="30"/>
      <c r="D27" s="30"/>
      <c r="E27" s="30"/>
      <c r="F27" s="30"/>
      <c r="G27" s="30"/>
      <c r="H27" s="212"/>
      <c r="I27" s="225">
        <f>共通データ!O18</f>
        <v>0</v>
      </c>
      <c r="J27" s="233"/>
      <c r="K27" s="233"/>
      <c r="L27" s="233"/>
      <c r="M27" s="233"/>
      <c r="N27" s="233"/>
      <c r="O27" s="233"/>
      <c r="P27" s="233"/>
      <c r="Q27" s="233"/>
      <c r="R27" s="233"/>
      <c r="S27" s="233"/>
      <c r="T27" s="233"/>
      <c r="U27" s="233"/>
      <c r="V27" s="252" t="s">
        <v>235</v>
      </c>
      <c r="W27" s="252"/>
      <c r="X27" s="233">
        <f>共通データ!O19</f>
        <v>0</v>
      </c>
      <c r="Y27" s="233"/>
      <c r="Z27" s="233"/>
      <c r="AA27" s="233"/>
      <c r="AB27" s="233"/>
      <c r="AC27" s="233"/>
      <c r="AD27" s="233"/>
      <c r="AE27" s="233"/>
      <c r="AF27" s="233"/>
      <c r="AG27" s="233"/>
      <c r="AH27" s="233"/>
      <c r="AI27" s="233"/>
      <c r="AJ27" s="233"/>
      <c r="AK27" s="278" t="s">
        <v>236</v>
      </c>
      <c r="AL27" s="287"/>
    </row>
    <row r="28" spans="1:38" ht="27" customHeight="1">
      <c r="A28" s="197" t="s">
        <v>237</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88"/>
    </row>
    <row r="29" spans="1:38" ht="27" customHeight="1">
      <c r="A29" s="198" t="s">
        <v>239</v>
      </c>
      <c r="B29" s="204"/>
      <c r="C29" s="204"/>
      <c r="D29" s="204"/>
      <c r="E29" s="204"/>
      <c r="F29" s="204"/>
      <c r="G29" s="207"/>
      <c r="H29" s="213"/>
      <c r="I29" s="139"/>
      <c r="J29" s="139"/>
      <c r="K29" s="139"/>
      <c r="L29" s="139"/>
      <c r="M29" s="122" t="s">
        <v>241</v>
      </c>
      <c r="N29" s="122"/>
      <c r="O29" s="122"/>
      <c r="P29" s="122"/>
      <c r="Q29" s="122"/>
      <c r="R29" s="122"/>
      <c r="S29" s="122"/>
      <c r="T29" s="122"/>
      <c r="U29" s="139"/>
      <c r="V29" s="139"/>
      <c r="W29" s="139"/>
      <c r="X29" s="139"/>
      <c r="Y29" s="255"/>
      <c r="Z29" s="213"/>
      <c r="AA29" s="139"/>
      <c r="AB29" s="139"/>
      <c r="AC29" s="122" t="s">
        <v>242</v>
      </c>
      <c r="AD29" s="122"/>
      <c r="AE29" s="122"/>
      <c r="AF29" s="122"/>
      <c r="AG29" s="122"/>
      <c r="AH29" s="122"/>
      <c r="AI29" s="122"/>
      <c r="AJ29" s="139"/>
      <c r="AK29" s="139"/>
      <c r="AL29" s="289"/>
    </row>
    <row r="30" spans="1:38" ht="27" customHeight="1">
      <c r="A30" s="199" t="s">
        <v>64</v>
      </c>
      <c r="B30" s="205"/>
      <c r="C30" s="205"/>
      <c r="D30" s="205"/>
      <c r="E30" s="205"/>
      <c r="F30" s="205"/>
      <c r="G30" s="208"/>
      <c r="H30" s="214"/>
      <c r="I30" s="226">
        <v>1200</v>
      </c>
      <c r="J30" s="234"/>
      <c r="K30" s="240" t="s">
        <v>244</v>
      </c>
      <c r="L30" s="240"/>
      <c r="M30" s="227"/>
      <c r="N30" s="227"/>
      <c r="O30" s="240" t="s">
        <v>41</v>
      </c>
      <c r="P30" s="240"/>
      <c r="Q30" s="246"/>
      <c r="R30" s="246"/>
      <c r="S30" s="240" t="s">
        <v>246</v>
      </c>
      <c r="T30" s="240"/>
      <c r="U30" s="249">
        <f>I30*M30*Q30</f>
        <v>0</v>
      </c>
      <c r="V30" s="249"/>
      <c r="W30" s="249"/>
      <c r="X30" s="240" t="s">
        <v>177</v>
      </c>
      <c r="Y30" s="256"/>
      <c r="Z30" s="214">
        <v>600</v>
      </c>
      <c r="AA30" s="227"/>
      <c r="AB30" s="240" t="s">
        <v>244</v>
      </c>
      <c r="AC30" s="240"/>
      <c r="AD30" s="227"/>
      <c r="AE30" s="227"/>
      <c r="AF30" s="259" t="s">
        <v>247</v>
      </c>
      <c r="AG30" s="259"/>
      <c r="AH30" s="269">
        <f>Z30*AD30</f>
        <v>0</v>
      </c>
      <c r="AI30" s="269"/>
      <c r="AJ30" s="269"/>
      <c r="AK30" s="259" t="s">
        <v>177</v>
      </c>
      <c r="AL30" s="290"/>
    </row>
    <row r="31" spans="1:38" ht="27" customHeight="1">
      <c r="A31" s="199" t="s">
        <v>249</v>
      </c>
      <c r="B31" s="205"/>
      <c r="C31" s="205"/>
      <c r="D31" s="205"/>
      <c r="E31" s="205"/>
      <c r="F31" s="205"/>
      <c r="G31" s="208"/>
      <c r="H31" s="214"/>
      <c r="I31" s="226">
        <v>1200</v>
      </c>
      <c r="J31" s="234"/>
      <c r="K31" s="240" t="s">
        <v>244</v>
      </c>
      <c r="L31" s="240"/>
      <c r="M31" s="227"/>
      <c r="N31" s="227"/>
      <c r="O31" s="240" t="s">
        <v>41</v>
      </c>
      <c r="P31" s="240"/>
      <c r="Q31" s="246"/>
      <c r="R31" s="246"/>
      <c r="S31" s="240" t="s">
        <v>246</v>
      </c>
      <c r="T31" s="240"/>
      <c r="U31" s="249">
        <f>I31*M31*Q31</f>
        <v>0</v>
      </c>
      <c r="V31" s="249"/>
      <c r="W31" s="249"/>
      <c r="X31" s="240" t="s">
        <v>177</v>
      </c>
      <c r="Y31" s="256"/>
      <c r="Z31" s="214">
        <v>600</v>
      </c>
      <c r="AA31" s="227"/>
      <c r="AB31" s="240" t="s">
        <v>244</v>
      </c>
      <c r="AC31" s="240"/>
      <c r="AD31" s="227"/>
      <c r="AE31" s="227"/>
      <c r="AF31" s="259" t="s">
        <v>247</v>
      </c>
      <c r="AG31" s="259"/>
      <c r="AH31" s="269">
        <f>Z31*AD31</f>
        <v>0</v>
      </c>
      <c r="AI31" s="269"/>
      <c r="AJ31" s="269"/>
      <c r="AK31" s="259" t="s">
        <v>177</v>
      </c>
      <c r="AL31" s="290"/>
    </row>
    <row r="32" spans="1:38" ht="25.5" customHeight="1">
      <c r="A32" s="199" t="s">
        <v>251</v>
      </c>
      <c r="B32" s="205"/>
      <c r="C32" s="205"/>
      <c r="D32" s="205"/>
      <c r="E32" s="205"/>
      <c r="F32" s="205"/>
      <c r="G32" s="208"/>
      <c r="H32" s="215"/>
      <c r="I32" s="227"/>
      <c r="J32" s="227"/>
      <c r="K32" s="240" t="s">
        <v>244</v>
      </c>
      <c r="L32" s="240"/>
      <c r="M32" s="245"/>
      <c r="N32" s="245"/>
      <c r="O32" s="240" t="s">
        <v>41</v>
      </c>
      <c r="P32" s="240"/>
      <c r="Q32" s="247"/>
      <c r="R32" s="247"/>
      <c r="S32" s="240" t="s">
        <v>246</v>
      </c>
      <c r="T32" s="240"/>
      <c r="U32" s="249">
        <f>I32*M32*Q32</f>
        <v>0</v>
      </c>
      <c r="V32" s="249"/>
      <c r="W32" s="249"/>
      <c r="X32" s="240" t="s">
        <v>177</v>
      </c>
      <c r="Y32" s="256"/>
      <c r="Z32" s="214"/>
      <c r="AA32" s="227"/>
      <c r="AB32" s="240" t="s">
        <v>244</v>
      </c>
      <c r="AC32" s="240"/>
      <c r="AD32" s="227"/>
      <c r="AE32" s="227"/>
      <c r="AF32" s="259" t="s">
        <v>247</v>
      </c>
      <c r="AG32" s="259"/>
      <c r="AH32" s="269">
        <f>Z32*AD32</f>
        <v>0</v>
      </c>
      <c r="AI32" s="269"/>
      <c r="AJ32" s="269"/>
      <c r="AK32" s="259" t="s">
        <v>177</v>
      </c>
      <c r="AL32" s="291"/>
    </row>
    <row r="33" spans="1:38" ht="17.25" customHeight="1">
      <c r="A33" s="199" t="s">
        <v>202</v>
      </c>
      <c r="B33" s="205"/>
      <c r="C33" s="205"/>
      <c r="D33" s="205"/>
      <c r="E33" s="205"/>
      <c r="F33" s="205"/>
      <c r="G33" s="208"/>
      <c r="H33" s="215"/>
      <c r="I33" s="226">
        <v>1200</v>
      </c>
      <c r="J33" s="234"/>
      <c r="K33" s="240" t="s">
        <v>244</v>
      </c>
      <c r="L33" s="240"/>
      <c r="M33" s="245"/>
      <c r="N33" s="245"/>
      <c r="O33" s="240" t="s">
        <v>41</v>
      </c>
      <c r="P33" s="240"/>
      <c r="Q33" s="247"/>
      <c r="R33" s="247"/>
      <c r="S33" s="240" t="s">
        <v>246</v>
      </c>
      <c r="T33" s="240"/>
      <c r="U33" s="249">
        <f>I33*M33*Q33</f>
        <v>0</v>
      </c>
      <c r="V33" s="249"/>
      <c r="W33" s="249"/>
      <c r="X33" s="240" t="s">
        <v>177</v>
      </c>
      <c r="Y33" s="256"/>
      <c r="Z33" s="214">
        <v>600</v>
      </c>
      <c r="AA33" s="227"/>
      <c r="AB33" s="240" t="s">
        <v>244</v>
      </c>
      <c r="AC33" s="240"/>
      <c r="AD33" s="245"/>
      <c r="AE33" s="245"/>
      <c r="AF33" s="259" t="s">
        <v>247</v>
      </c>
      <c r="AG33" s="259"/>
      <c r="AH33" s="269">
        <f>Z33*AD33</f>
        <v>0</v>
      </c>
      <c r="AI33" s="269"/>
      <c r="AJ33" s="269"/>
      <c r="AK33" s="259" t="s">
        <v>177</v>
      </c>
      <c r="AL33" s="291"/>
    </row>
    <row r="34" spans="1:38" ht="17.25" customHeight="1">
      <c r="A34" s="199" t="s">
        <v>254</v>
      </c>
      <c r="B34" s="205"/>
      <c r="C34" s="205"/>
      <c r="D34" s="205"/>
      <c r="E34" s="205"/>
      <c r="F34" s="205"/>
      <c r="G34" s="208"/>
      <c r="H34" s="215"/>
      <c r="I34" s="228">
        <v>2150</v>
      </c>
      <c r="J34" s="228"/>
      <c r="K34" s="240" t="s">
        <v>244</v>
      </c>
      <c r="L34" s="240"/>
      <c r="M34" s="227"/>
      <c r="N34" s="227"/>
      <c r="O34" s="240" t="s">
        <v>41</v>
      </c>
      <c r="P34" s="240"/>
      <c r="Q34" s="246"/>
      <c r="R34" s="246"/>
      <c r="S34" s="240" t="s">
        <v>246</v>
      </c>
      <c r="T34" s="240"/>
      <c r="U34" s="249">
        <f>I34*M34*Q34</f>
        <v>0</v>
      </c>
      <c r="V34" s="249"/>
      <c r="W34" s="249"/>
      <c r="X34" s="240" t="s">
        <v>177</v>
      </c>
      <c r="Y34" s="256"/>
      <c r="Z34" s="257">
        <v>1075</v>
      </c>
      <c r="AA34" s="234"/>
      <c r="AB34" s="240" t="s">
        <v>244</v>
      </c>
      <c r="AC34" s="240"/>
      <c r="AD34" s="227"/>
      <c r="AE34" s="227"/>
      <c r="AF34" s="259" t="s">
        <v>247</v>
      </c>
      <c r="AG34" s="259"/>
      <c r="AH34" s="269">
        <f>Z34*AD34</f>
        <v>0</v>
      </c>
      <c r="AI34" s="269"/>
      <c r="AJ34" s="269"/>
      <c r="AK34" s="259" t="s">
        <v>177</v>
      </c>
      <c r="AL34" s="291"/>
    </row>
    <row r="35" spans="1:38" ht="17.25" customHeight="1">
      <c r="A35" s="112"/>
      <c r="B35" s="206"/>
      <c r="C35" s="206"/>
      <c r="D35" s="206"/>
      <c r="E35" s="206"/>
      <c r="F35" s="206"/>
      <c r="G35" s="209"/>
      <c r="H35" s="216"/>
      <c r="I35" s="206"/>
      <c r="J35" s="206"/>
      <c r="K35" s="206"/>
      <c r="L35" s="206"/>
      <c r="M35" s="206"/>
      <c r="N35" s="20" t="s">
        <v>211</v>
      </c>
      <c r="O35" s="20"/>
      <c r="P35" s="20"/>
      <c r="Q35" s="20"/>
      <c r="R35" s="20"/>
      <c r="S35" s="248">
        <f>U30+U31+U32+U33+U34</f>
        <v>0</v>
      </c>
      <c r="T35" s="248"/>
      <c r="U35" s="248"/>
      <c r="V35" s="248"/>
      <c r="W35" s="248"/>
      <c r="X35" s="253" t="s">
        <v>177</v>
      </c>
      <c r="Y35" s="209"/>
      <c r="Z35" s="216"/>
      <c r="AA35" s="20" t="s">
        <v>255</v>
      </c>
      <c r="AB35" s="20"/>
      <c r="AC35" s="20"/>
      <c r="AD35" s="20"/>
      <c r="AE35" s="20"/>
      <c r="AF35" s="248">
        <f>SUM(AH30:AJ34)</f>
        <v>0</v>
      </c>
      <c r="AG35" s="248"/>
      <c r="AH35" s="248"/>
      <c r="AI35" s="248"/>
      <c r="AJ35" s="248"/>
      <c r="AK35" s="253" t="s">
        <v>177</v>
      </c>
      <c r="AL35" s="292"/>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3"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5" t="s">
        <v>161</v>
      </c>
      <c r="N2" s="315"/>
      <c r="O2" s="315"/>
      <c r="P2" s="315"/>
      <c r="Q2" s="315"/>
      <c r="R2" s="315"/>
      <c r="S2" s="315"/>
      <c r="T2" s="315"/>
      <c r="U2" s="315"/>
      <c r="V2" s="315"/>
      <c r="W2" s="315"/>
      <c r="X2" s="315"/>
      <c r="Y2" s="315"/>
      <c r="AF2" s="385" t="s">
        <v>155</v>
      </c>
      <c r="AG2" s="385"/>
      <c r="AH2" s="385"/>
      <c r="AI2" s="385"/>
      <c r="AJ2" s="385"/>
      <c r="AK2" s="385"/>
      <c r="AL2" s="385"/>
      <c r="AM2" s="385"/>
      <c r="AN2" s="385"/>
      <c r="AO2" s="385"/>
      <c r="AP2" s="385"/>
      <c r="AQ2" s="385"/>
      <c r="AR2" s="385"/>
      <c r="AS2" s="385"/>
      <c r="AT2" s="385"/>
    </row>
    <row r="3" spans="11:48" ht="3.75" customHeight="1"/>
    <row r="4" spans="11:48" ht="26.25" customHeight="1">
      <c r="K4" s="293"/>
      <c r="L4" s="301" t="s">
        <v>40</v>
      </c>
      <c r="M4" s="301"/>
      <c r="N4" s="301"/>
      <c r="O4" s="301"/>
      <c r="P4" s="301"/>
      <c r="Q4" s="301"/>
      <c r="R4" s="325"/>
      <c r="S4" s="333"/>
      <c r="T4" s="307"/>
      <c r="U4" s="362">
        <f>共通データ!O1</f>
        <v>0</v>
      </c>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07"/>
      <c r="AV4" s="397"/>
    </row>
    <row r="5" spans="11:48" ht="26.25" customHeight="1">
      <c r="K5" s="294"/>
      <c r="L5" s="302" t="s">
        <v>206</v>
      </c>
      <c r="M5" s="302"/>
      <c r="N5" s="302"/>
      <c r="O5" s="302"/>
      <c r="P5" s="302"/>
      <c r="Q5" s="302"/>
      <c r="R5" s="326"/>
      <c r="S5" s="334"/>
      <c r="T5" s="347"/>
      <c r="U5" s="363">
        <f>共通データ!O6</f>
        <v>0</v>
      </c>
      <c r="V5" s="363"/>
      <c r="W5" s="363"/>
      <c r="X5" s="363"/>
      <c r="Y5" s="381"/>
      <c r="Z5" s="383">
        <f>共通データ!O7</f>
        <v>0</v>
      </c>
      <c r="AA5" s="383"/>
      <c r="AB5" s="383"/>
      <c r="AC5" s="383"/>
      <c r="AD5" s="383"/>
      <c r="AE5" s="383"/>
      <c r="AF5" s="383"/>
      <c r="AG5" s="383"/>
      <c r="AH5" s="383"/>
      <c r="AI5" s="383"/>
      <c r="AJ5" s="383"/>
      <c r="AK5" s="383"/>
      <c r="AL5" s="383"/>
      <c r="AM5" s="347"/>
      <c r="AN5" s="347"/>
      <c r="AO5" s="347"/>
      <c r="AP5" s="347"/>
      <c r="AQ5" s="347"/>
      <c r="AR5" s="347"/>
      <c r="AS5" s="347"/>
      <c r="AT5" s="347"/>
      <c r="AU5" s="347"/>
      <c r="AV5" s="398"/>
    </row>
    <row r="6" spans="11:48" ht="26.25" customHeight="1">
      <c r="K6" s="295"/>
      <c r="L6" s="303" t="s">
        <v>18</v>
      </c>
      <c r="M6" s="303"/>
      <c r="N6" s="303"/>
      <c r="O6" s="303"/>
      <c r="P6" s="303"/>
      <c r="Q6" s="303"/>
      <c r="R6" s="316"/>
      <c r="S6" s="335"/>
      <c r="T6" s="348"/>
      <c r="U6" s="364" t="s">
        <v>36</v>
      </c>
      <c r="V6" s="372">
        <f>共通データ!P2</f>
        <v>0</v>
      </c>
      <c r="W6" s="372"/>
      <c r="X6" s="372"/>
      <c r="Y6" s="372"/>
      <c r="Z6" s="372"/>
      <c r="AA6" s="372"/>
      <c r="AB6" s="372"/>
      <c r="AC6" s="348"/>
      <c r="AD6" s="348"/>
      <c r="AE6" s="348"/>
      <c r="AF6" s="348"/>
      <c r="AG6" s="348"/>
      <c r="AH6" s="348"/>
      <c r="AI6" s="348"/>
      <c r="AJ6" s="348"/>
      <c r="AK6" s="348"/>
      <c r="AL6" s="348"/>
      <c r="AM6" s="348"/>
      <c r="AN6" s="348"/>
      <c r="AO6" s="348"/>
      <c r="AP6" s="348"/>
      <c r="AQ6" s="348"/>
      <c r="AR6" s="348"/>
      <c r="AS6" s="348"/>
      <c r="AT6" s="348"/>
      <c r="AU6" s="348"/>
      <c r="AV6" s="399"/>
    </row>
    <row r="7" spans="11:48" ht="19.5" customHeight="1">
      <c r="K7" s="296"/>
      <c r="L7" s="304"/>
      <c r="M7" s="304"/>
      <c r="N7" s="304"/>
      <c r="O7" s="304"/>
      <c r="P7" s="304"/>
      <c r="Q7" s="304"/>
      <c r="R7" s="327"/>
      <c r="S7" s="336"/>
      <c r="U7" s="365">
        <f>共通データ!O3</f>
        <v>0</v>
      </c>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V7" s="400"/>
    </row>
    <row r="8" spans="11:48" ht="19.5" customHeight="1">
      <c r="K8" s="296"/>
      <c r="L8" s="304"/>
      <c r="M8" s="304"/>
      <c r="N8" s="304"/>
      <c r="O8" s="304"/>
      <c r="P8" s="304"/>
      <c r="Q8" s="304"/>
      <c r="R8" s="327"/>
      <c r="S8" s="337"/>
      <c r="T8" s="349"/>
      <c r="U8" s="349"/>
      <c r="V8" s="349"/>
      <c r="W8" s="349"/>
      <c r="X8" s="380">
        <f>共通データ!R4</f>
        <v>0</v>
      </c>
      <c r="Y8" s="380"/>
      <c r="Z8" s="380"/>
      <c r="AA8" s="380"/>
      <c r="AB8" s="380"/>
      <c r="AC8" s="380"/>
      <c r="AD8" s="380"/>
      <c r="AE8" s="380"/>
      <c r="AF8" s="380"/>
      <c r="AG8" s="380"/>
      <c r="AH8" s="380"/>
      <c r="AI8" s="380"/>
      <c r="AJ8" s="380"/>
      <c r="AK8" s="380"/>
      <c r="AL8" s="380"/>
      <c r="AM8" s="380"/>
      <c r="AN8" s="380"/>
      <c r="AO8" s="380"/>
      <c r="AP8" s="380"/>
      <c r="AQ8" s="380"/>
      <c r="AR8" s="380"/>
      <c r="AS8" s="380"/>
      <c r="AT8" s="380"/>
      <c r="AU8" s="349"/>
      <c r="AV8" s="401"/>
    </row>
    <row r="9" spans="11:48" ht="26.25" customHeight="1">
      <c r="K9" s="297"/>
      <c r="L9" s="305"/>
      <c r="M9" s="305"/>
      <c r="N9" s="305"/>
      <c r="O9" s="305"/>
      <c r="P9" s="305"/>
      <c r="Q9" s="305"/>
      <c r="R9" s="317"/>
      <c r="S9" s="338" t="s">
        <v>195</v>
      </c>
      <c r="T9" s="350"/>
      <c r="U9" s="350"/>
      <c r="V9" s="323"/>
      <c r="W9" s="376">
        <f>共通データ!O8</f>
        <v>0</v>
      </c>
      <c r="X9" s="376"/>
      <c r="Y9" s="376"/>
      <c r="Z9" s="376"/>
      <c r="AA9" s="376"/>
      <c r="AB9" s="376"/>
      <c r="AC9" s="376"/>
      <c r="AD9" s="376"/>
      <c r="AE9" s="376"/>
      <c r="AF9" s="376"/>
      <c r="AG9" s="323"/>
      <c r="AH9" s="350" t="s">
        <v>256</v>
      </c>
      <c r="AI9" s="350"/>
      <c r="AJ9" s="350"/>
      <c r="AK9" s="323"/>
      <c r="AL9" s="376">
        <f>共通データ!O9</f>
        <v>0</v>
      </c>
      <c r="AM9" s="376"/>
      <c r="AN9" s="376"/>
      <c r="AO9" s="376"/>
      <c r="AP9" s="376"/>
      <c r="AQ9" s="376"/>
      <c r="AR9" s="376"/>
      <c r="AS9" s="376"/>
      <c r="AT9" s="376"/>
      <c r="AU9" s="376"/>
      <c r="AV9" s="402"/>
    </row>
    <row r="10" spans="11:48" ht="26.25" customHeight="1">
      <c r="K10" s="295"/>
      <c r="L10" s="303" t="s">
        <v>257</v>
      </c>
      <c r="M10" s="303"/>
      <c r="N10" s="303"/>
      <c r="O10" s="303"/>
      <c r="P10" s="303"/>
      <c r="Q10" s="303"/>
      <c r="R10" s="316"/>
      <c r="S10" s="319"/>
      <c r="T10" s="322"/>
      <c r="U10" s="322"/>
      <c r="V10" s="373">
        <f>共通データ!O10</f>
        <v>0</v>
      </c>
      <c r="W10" s="373"/>
      <c r="X10" s="373"/>
      <c r="Y10" s="373"/>
      <c r="Z10" s="373"/>
      <c r="AA10" s="373"/>
      <c r="AB10" s="373"/>
      <c r="AC10" s="373"/>
      <c r="AD10" s="373"/>
      <c r="AE10" s="373"/>
      <c r="AF10" s="373"/>
      <c r="AG10" s="373"/>
      <c r="AH10" s="373"/>
      <c r="AI10" s="322"/>
      <c r="AJ10" s="322"/>
      <c r="AK10" s="322"/>
      <c r="AL10" s="322"/>
      <c r="AM10" s="322"/>
      <c r="AN10" s="322"/>
      <c r="AO10" s="322"/>
      <c r="AP10" s="322"/>
      <c r="AQ10" s="322"/>
      <c r="AR10" s="322"/>
      <c r="AS10" s="322"/>
      <c r="AT10" s="322"/>
      <c r="AU10" s="322"/>
      <c r="AV10" s="403"/>
    </row>
    <row r="11" spans="11:48" ht="26.25" customHeight="1">
      <c r="K11" s="297"/>
      <c r="L11" s="305"/>
      <c r="M11" s="305"/>
      <c r="N11" s="305"/>
      <c r="O11" s="305"/>
      <c r="P11" s="305"/>
      <c r="Q11" s="305"/>
      <c r="R11" s="317"/>
      <c r="S11" s="338" t="s">
        <v>195</v>
      </c>
      <c r="T11" s="350"/>
      <c r="U11" s="350"/>
      <c r="V11" s="323"/>
      <c r="W11" s="376">
        <f>共通データ!O11</f>
        <v>0</v>
      </c>
      <c r="X11" s="376"/>
      <c r="Y11" s="376"/>
      <c r="Z11" s="376"/>
      <c r="AA11" s="376"/>
      <c r="AB11" s="376"/>
      <c r="AC11" s="376"/>
      <c r="AD11" s="376"/>
      <c r="AE11" s="376"/>
      <c r="AF11" s="376"/>
      <c r="AG11" s="323"/>
      <c r="AH11" s="350" t="s">
        <v>256</v>
      </c>
      <c r="AI11" s="350"/>
      <c r="AJ11" s="350"/>
      <c r="AK11" s="323"/>
      <c r="AL11" s="376">
        <f>共通データ!O12</f>
        <v>0</v>
      </c>
      <c r="AM11" s="376"/>
      <c r="AN11" s="376"/>
      <c r="AO11" s="376"/>
      <c r="AP11" s="376"/>
      <c r="AQ11" s="376"/>
      <c r="AR11" s="376"/>
      <c r="AS11" s="376"/>
      <c r="AT11" s="376"/>
      <c r="AU11" s="376"/>
      <c r="AV11" s="402"/>
    </row>
    <row r="12" spans="11:48" ht="30" customHeight="1">
      <c r="K12" s="298"/>
      <c r="L12" s="306" t="s">
        <v>259</v>
      </c>
      <c r="M12" s="306"/>
      <c r="N12" s="306"/>
      <c r="O12" s="306"/>
      <c r="P12" s="306"/>
      <c r="Q12" s="306"/>
      <c r="R12" s="328"/>
      <c r="S12" s="339"/>
      <c r="T12" s="351" t="str">
        <f>IF(OR(ISBLANK(共通データ!O18),共通データ!O18=0),"　　　　年　　月　　日",共通データ!O18)</f>
        <v>　　　　年　　月　　日</v>
      </c>
      <c r="U12" s="351"/>
      <c r="V12" s="351"/>
      <c r="W12" s="351"/>
      <c r="X12" s="351"/>
      <c r="Y12" s="351"/>
      <c r="Z12" s="351"/>
      <c r="AA12" s="351"/>
      <c r="AB12" s="351"/>
      <c r="AC12" s="351"/>
      <c r="AD12" s="384">
        <f>共通データ!Y18</f>
        <v>0</v>
      </c>
      <c r="AE12" s="384"/>
      <c r="AF12" s="386" t="s">
        <v>235</v>
      </c>
      <c r="AG12" s="386"/>
      <c r="AH12" s="351" t="str">
        <f>IF(OR(ISBLANK(共通データ!O19),共通データ!O19=0),"　　　　年　　月　　日",共通データ!O19)</f>
        <v>　　　　年　　月　　日</v>
      </c>
      <c r="AI12" s="351"/>
      <c r="AJ12" s="351"/>
      <c r="AK12" s="351"/>
      <c r="AL12" s="351"/>
      <c r="AM12" s="351"/>
      <c r="AN12" s="351"/>
      <c r="AO12" s="351"/>
      <c r="AP12" s="351"/>
      <c r="AQ12" s="351"/>
      <c r="AR12" s="384">
        <f>共通データ!Y19</f>
        <v>0</v>
      </c>
      <c r="AS12" s="384"/>
      <c r="AT12" s="396"/>
      <c r="AU12" s="396"/>
      <c r="AV12" s="404"/>
    </row>
    <row r="13" spans="11:48" ht="15.75" customHeight="1">
      <c r="Y13" s="382" t="s">
        <v>260</v>
      </c>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row>
    <row r="14" spans="11:48" ht="18">
      <c r="M14" s="314" t="s">
        <v>183</v>
      </c>
      <c r="N14" s="314"/>
      <c r="O14" s="314"/>
      <c r="P14" s="314"/>
      <c r="Q14" s="314"/>
      <c r="R14" s="314"/>
      <c r="S14" s="314"/>
      <c r="T14" s="314"/>
    </row>
    <row r="15" spans="11:48" ht="26.25" customHeight="1">
      <c r="K15" s="293"/>
      <c r="L15" s="307"/>
      <c r="M15" s="301" t="s">
        <v>239</v>
      </c>
      <c r="N15" s="301"/>
      <c r="O15" s="301"/>
      <c r="P15" s="301"/>
      <c r="Q15" s="307"/>
      <c r="R15" s="325"/>
      <c r="S15" s="340" t="s">
        <v>262</v>
      </c>
      <c r="T15" s="352"/>
      <c r="U15" s="366"/>
      <c r="V15" s="340" t="s">
        <v>263</v>
      </c>
      <c r="W15" s="352"/>
      <c r="X15" s="366"/>
      <c r="Y15" s="340" t="s">
        <v>264</v>
      </c>
      <c r="Z15" s="352"/>
      <c r="AA15" s="366"/>
      <c r="AB15" s="340" t="s">
        <v>79</v>
      </c>
      <c r="AC15" s="352"/>
      <c r="AD15" s="366"/>
      <c r="AE15" s="340" t="s">
        <v>6</v>
      </c>
      <c r="AF15" s="352"/>
      <c r="AG15" s="366"/>
      <c r="AH15" s="340" t="s">
        <v>265</v>
      </c>
      <c r="AI15" s="352"/>
      <c r="AJ15" s="366"/>
      <c r="AK15" s="340" t="s">
        <v>151</v>
      </c>
      <c r="AL15" s="352"/>
      <c r="AM15" s="366"/>
      <c r="AN15" s="340" t="s">
        <v>266</v>
      </c>
      <c r="AO15" s="352"/>
      <c r="AP15" s="366"/>
      <c r="AQ15" s="333"/>
      <c r="AR15" s="301" t="s">
        <v>204</v>
      </c>
      <c r="AS15" s="301"/>
      <c r="AT15" s="301"/>
      <c r="AU15" s="301"/>
      <c r="AV15" s="397"/>
    </row>
    <row r="16" spans="11:48" ht="26.25" customHeight="1">
      <c r="K16" s="295"/>
      <c r="L16" s="303" t="s">
        <v>269</v>
      </c>
      <c r="M16" s="303"/>
      <c r="N16" s="303"/>
      <c r="O16" s="316"/>
      <c r="P16" s="319"/>
      <c r="Q16" s="322" t="s">
        <v>271</v>
      </c>
      <c r="R16" s="329"/>
      <c r="S16" s="341">
        <f>COUNTIF('③名簿２'!$E$22:$E$261,111)</f>
        <v>0</v>
      </c>
      <c r="T16" s="353"/>
      <c r="U16" s="367"/>
      <c r="V16" s="341">
        <f>COUNTIF('③名簿２'!$E$22:$E$261,112)</f>
        <v>0</v>
      </c>
      <c r="W16" s="353"/>
      <c r="X16" s="367"/>
      <c r="Y16" s="341">
        <f>COUNTIF('③名簿２'!$E$22:$E$261,113)</f>
        <v>0</v>
      </c>
      <c r="Z16" s="353"/>
      <c r="AA16" s="367"/>
      <c r="AB16" s="341">
        <f>COUNTIF('③名簿２'!$E$22:$E$261,114)</f>
        <v>0</v>
      </c>
      <c r="AC16" s="353"/>
      <c r="AD16" s="367"/>
      <c r="AE16" s="341">
        <f>COUNTIF('③名簿２'!$E$22:$E$261,115)</f>
        <v>0</v>
      </c>
      <c r="AF16" s="353"/>
      <c r="AG16" s="367"/>
      <c r="AH16" s="341">
        <f>COUNTIF('③名簿２'!$E$22:$E$261,116)</f>
        <v>0</v>
      </c>
      <c r="AI16" s="353"/>
      <c r="AJ16" s="367"/>
      <c r="AK16" s="341">
        <f>COUNTIF('③名簿２'!$E$22:$E$261,117)</f>
        <v>0</v>
      </c>
      <c r="AL16" s="353"/>
      <c r="AM16" s="367"/>
      <c r="AN16" s="341">
        <f>COUNTIF('③名簿２'!$E$22:$E$261,118)</f>
        <v>0</v>
      </c>
      <c r="AO16" s="353"/>
      <c r="AP16" s="367"/>
      <c r="AQ16" s="319"/>
      <c r="AR16" s="394">
        <f>SUM(S16:AP16)</f>
        <v>0</v>
      </c>
      <c r="AS16" s="394"/>
      <c r="AT16" s="394"/>
      <c r="AU16" s="394"/>
      <c r="AV16" s="403"/>
    </row>
    <row r="17" spans="11:55" ht="26.25" customHeight="1">
      <c r="K17" s="297"/>
      <c r="L17" s="305"/>
      <c r="M17" s="305"/>
      <c r="N17" s="305"/>
      <c r="O17" s="317"/>
      <c r="P17" s="320"/>
      <c r="Q17" s="323" t="s">
        <v>166</v>
      </c>
      <c r="R17" s="330"/>
      <c r="S17" s="342">
        <f>COUNTIF('③名簿２'!$E$22:$E$261,121)</f>
        <v>0</v>
      </c>
      <c r="T17" s="354"/>
      <c r="U17" s="368"/>
      <c r="V17" s="342">
        <f>COUNTIF('③名簿２'!$E$22:$E$261,122)</f>
        <v>0</v>
      </c>
      <c r="W17" s="354"/>
      <c r="X17" s="368"/>
      <c r="Y17" s="342">
        <f>COUNTIF('③名簿２'!$E$22:$E$261,123)</f>
        <v>0</v>
      </c>
      <c r="Z17" s="354"/>
      <c r="AA17" s="368"/>
      <c r="AB17" s="342">
        <f>COUNTIF('③名簿２'!$E$22:$E$261,124)</f>
        <v>0</v>
      </c>
      <c r="AC17" s="354"/>
      <c r="AD17" s="368"/>
      <c r="AE17" s="342">
        <f>COUNTIF('③名簿２'!$E$22:$E$261,125)</f>
        <v>0</v>
      </c>
      <c r="AF17" s="354"/>
      <c r="AG17" s="368"/>
      <c r="AH17" s="342">
        <f>COUNTIF('③名簿２'!$E$22:$E$261,126)</f>
        <v>0</v>
      </c>
      <c r="AI17" s="354"/>
      <c r="AJ17" s="368"/>
      <c r="AK17" s="342">
        <f>COUNTIF('③名簿２'!$E$22:$E$261,127)</f>
        <v>0</v>
      </c>
      <c r="AL17" s="354"/>
      <c r="AM17" s="368"/>
      <c r="AN17" s="342">
        <f>COUNTIF('③名簿２'!$E$22:$E$261,128)</f>
        <v>0</v>
      </c>
      <c r="AO17" s="354"/>
      <c r="AP17" s="368"/>
      <c r="AQ17" s="320"/>
      <c r="AR17" s="359">
        <f>SUM(S17:AP17)</f>
        <v>0</v>
      </c>
      <c r="AS17" s="359"/>
      <c r="AT17" s="359"/>
      <c r="AU17" s="359"/>
      <c r="AV17" s="402"/>
    </row>
    <row r="18" spans="11:55" ht="26.25" customHeight="1">
      <c r="K18" s="295"/>
      <c r="L18" s="303" t="s">
        <v>272</v>
      </c>
      <c r="M18" s="303"/>
      <c r="N18" s="303"/>
      <c r="O18" s="316"/>
      <c r="P18" s="319"/>
      <c r="Q18" s="322" t="s">
        <v>271</v>
      </c>
      <c r="R18" s="329"/>
      <c r="S18" s="341">
        <f>COUNTIF('③名簿２'!$E$22:$E$261,211)</f>
        <v>0</v>
      </c>
      <c r="T18" s="353"/>
      <c r="U18" s="367"/>
      <c r="V18" s="341">
        <f>COUNTIF('③名簿２'!$E$22:$E$261,212)</f>
        <v>0</v>
      </c>
      <c r="W18" s="353"/>
      <c r="X18" s="367"/>
      <c r="Y18" s="341">
        <f>COUNTIF('③名簿２'!$E$22:$E$261,213)</f>
        <v>0</v>
      </c>
      <c r="Z18" s="353"/>
      <c r="AA18" s="367"/>
      <c r="AB18" s="341">
        <f>COUNTIF('③名簿２'!$E$22:$E$261,214)</f>
        <v>0</v>
      </c>
      <c r="AC18" s="353"/>
      <c r="AD18" s="367"/>
      <c r="AE18" s="341">
        <f>COUNTIF('③名簿２'!$E$22:$E$261,215)</f>
        <v>0</v>
      </c>
      <c r="AF18" s="353"/>
      <c r="AG18" s="367"/>
      <c r="AH18" s="341">
        <f>COUNTIF('③名簿２'!$E$22:$E$261,216)</f>
        <v>0</v>
      </c>
      <c r="AI18" s="353"/>
      <c r="AJ18" s="367"/>
      <c r="AK18" s="341">
        <f>COUNTIF('③名簿２'!$E$22:$E$261,217)</f>
        <v>0</v>
      </c>
      <c r="AL18" s="353"/>
      <c r="AM18" s="367"/>
      <c r="AN18" s="341">
        <f>COUNTIF('③名簿２'!$E$22:$E$261,218)</f>
        <v>0</v>
      </c>
      <c r="AO18" s="353"/>
      <c r="AP18" s="367"/>
      <c r="AQ18" s="319"/>
      <c r="AR18" s="394">
        <f>SUM(S18:AP18)</f>
        <v>0</v>
      </c>
      <c r="AS18" s="394"/>
      <c r="AT18" s="394"/>
      <c r="AU18" s="394"/>
      <c r="AV18" s="403"/>
    </row>
    <row r="19" spans="11:55" ht="26.25" customHeight="1">
      <c r="K19" s="299"/>
      <c r="L19" s="308"/>
      <c r="M19" s="308"/>
      <c r="N19" s="308"/>
      <c r="O19" s="318"/>
      <c r="P19" s="321"/>
      <c r="Q19" s="324" t="s">
        <v>166</v>
      </c>
      <c r="R19" s="331"/>
      <c r="S19" s="343">
        <f>COUNTIF('③名簿２'!$E$22:$E$261,221)</f>
        <v>0</v>
      </c>
      <c r="T19" s="355"/>
      <c r="U19" s="369"/>
      <c r="V19" s="343">
        <f>COUNTIF('③名簿２'!$E$22:$E$261,222)</f>
        <v>0</v>
      </c>
      <c r="W19" s="355"/>
      <c r="X19" s="369"/>
      <c r="Y19" s="343">
        <f>COUNTIF('③名簿２'!$E$22:$E$261,223)</f>
        <v>0</v>
      </c>
      <c r="Z19" s="355"/>
      <c r="AA19" s="369"/>
      <c r="AB19" s="343">
        <f>COUNTIF('③名簿２'!$E$22:$E$261,224)</f>
        <v>0</v>
      </c>
      <c r="AC19" s="355"/>
      <c r="AD19" s="369"/>
      <c r="AE19" s="343">
        <f>COUNTIF('③名簿２'!$E$22:$E$261,225)</f>
        <v>0</v>
      </c>
      <c r="AF19" s="355"/>
      <c r="AG19" s="369"/>
      <c r="AH19" s="343">
        <f>COUNTIF('③名簿２'!$E$22:$E$261,226)</f>
        <v>0</v>
      </c>
      <c r="AI19" s="355"/>
      <c r="AJ19" s="369"/>
      <c r="AK19" s="343">
        <f>COUNTIF('③名簿２'!$E$22:$E$261,227)</f>
        <v>0</v>
      </c>
      <c r="AL19" s="355"/>
      <c r="AM19" s="369"/>
      <c r="AN19" s="343">
        <f>COUNTIF('③名簿２'!$E$22:$E$261,228)</f>
        <v>0</v>
      </c>
      <c r="AO19" s="355"/>
      <c r="AP19" s="369"/>
      <c r="AQ19" s="321"/>
      <c r="AR19" s="358">
        <f>SUM(S19:AP19)</f>
        <v>0</v>
      </c>
      <c r="AS19" s="358"/>
      <c r="AT19" s="358"/>
      <c r="AU19" s="358"/>
      <c r="AV19" s="405"/>
    </row>
    <row r="21" spans="11:55" ht="18">
      <c r="M21" s="314" t="s">
        <v>274</v>
      </c>
      <c r="N21" s="314"/>
      <c r="O21" s="314"/>
      <c r="P21" s="314"/>
      <c r="Q21" s="314"/>
      <c r="R21" s="314"/>
      <c r="S21" s="314"/>
      <c r="T21" s="314"/>
      <c r="U21" s="314"/>
      <c r="V21" s="314"/>
      <c r="W21" s="314"/>
      <c r="X21" s="314"/>
      <c r="Y21" s="314"/>
      <c r="Z21" s="314"/>
      <c r="AP21" s="308" t="s">
        <v>277</v>
      </c>
      <c r="AQ21" s="308"/>
      <c r="AR21" s="308"/>
      <c r="AS21" s="308"/>
      <c r="AT21" s="308"/>
    </row>
    <row r="22" spans="11:55" ht="18.75" customHeight="1">
      <c r="K22" s="300"/>
      <c r="L22" s="309" t="s">
        <v>278</v>
      </c>
      <c r="M22" s="309"/>
      <c r="N22" s="309"/>
      <c r="O22" s="309"/>
      <c r="P22" s="309"/>
      <c r="Q22" s="309"/>
      <c r="R22" s="332"/>
      <c r="S22" s="344"/>
      <c r="T22" s="356">
        <v>401</v>
      </c>
      <c r="U22" s="370"/>
      <c r="V22" s="370"/>
      <c r="W22" s="332"/>
      <c r="X22" s="344"/>
      <c r="Y22" s="356">
        <v>402</v>
      </c>
      <c r="Z22" s="370"/>
      <c r="AA22" s="370"/>
      <c r="AB22" s="332"/>
      <c r="AC22" s="344"/>
      <c r="AD22" s="356">
        <v>403</v>
      </c>
      <c r="AE22" s="370"/>
      <c r="AF22" s="370"/>
      <c r="AG22" s="332"/>
      <c r="AH22" s="344"/>
      <c r="AI22" s="356">
        <v>404</v>
      </c>
      <c r="AJ22" s="370"/>
      <c r="AK22" s="370"/>
      <c r="AL22" s="332"/>
      <c r="AM22" s="344"/>
      <c r="AN22" s="356">
        <v>405</v>
      </c>
      <c r="AO22" s="370"/>
      <c r="AP22" s="370"/>
      <c r="AQ22" s="332"/>
      <c r="AR22" s="344"/>
      <c r="AS22" s="395" t="s">
        <v>49</v>
      </c>
      <c r="AT22" s="395"/>
      <c r="AU22" s="395"/>
      <c r="AV22" s="406"/>
    </row>
    <row r="23" spans="11:55" ht="18.75" customHeight="1">
      <c r="K23" s="296"/>
      <c r="L23" s="310"/>
      <c r="M23" s="310"/>
      <c r="N23" s="310"/>
      <c r="O23" s="310"/>
      <c r="P23" s="310"/>
      <c r="Q23" s="310"/>
      <c r="R23" s="327"/>
      <c r="S23" s="337"/>
      <c r="T23" s="357" t="s">
        <v>280</v>
      </c>
      <c r="U23" s="371"/>
      <c r="V23" s="371"/>
      <c r="W23" s="377"/>
      <c r="X23" s="337"/>
      <c r="Y23" s="357" t="s">
        <v>280</v>
      </c>
      <c r="Z23" s="371"/>
      <c r="AA23" s="371"/>
      <c r="AB23" s="377"/>
      <c r="AC23" s="337"/>
      <c r="AD23" s="357" t="s">
        <v>280</v>
      </c>
      <c r="AE23" s="371"/>
      <c r="AF23" s="371"/>
      <c r="AG23" s="377"/>
      <c r="AH23" s="337"/>
      <c r="AI23" s="357" t="s">
        <v>280</v>
      </c>
      <c r="AJ23" s="371"/>
      <c r="AK23" s="371"/>
      <c r="AL23" s="377"/>
      <c r="AM23" s="337"/>
      <c r="AN23" s="357" t="s">
        <v>280</v>
      </c>
      <c r="AO23" s="371"/>
      <c r="AP23" s="371"/>
      <c r="AQ23" s="377"/>
      <c r="AR23" s="337"/>
      <c r="AS23" s="357" t="s">
        <v>213</v>
      </c>
      <c r="AT23" s="371"/>
      <c r="AU23" s="371"/>
      <c r="AV23" s="401"/>
    </row>
    <row r="24" spans="11:55" ht="37.5" customHeight="1">
      <c r="K24" s="299"/>
      <c r="L24" s="311"/>
      <c r="M24" s="311"/>
      <c r="N24" s="311"/>
      <c r="O24" s="311"/>
      <c r="P24" s="311"/>
      <c r="Q24" s="311"/>
      <c r="R24" s="318"/>
      <c r="S24" s="345">
        <f>COUNTIF('③名簿２'!$J$22:$J$261,'③名簿２'!AE10)</f>
        <v>0</v>
      </c>
      <c r="T24" s="358"/>
      <c r="U24" s="358"/>
      <c r="V24" s="374" t="s">
        <v>192</v>
      </c>
      <c r="W24" s="378"/>
      <c r="X24" s="345">
        <f>COUNTIF('③名簿２'!$J$22:$J$261,'③名簿２'!AE11)</f>
        <v>0</v>
      </c>
      <c r="Y24" s="358"/>
      <c r="Z24" s="358"/>
      <c r="AA24" s="374" t="s">
        <v>192</v>
      </c>
      <c r="AB24" s="378"/>
      <c r="AC24" s="345">
        <f>COUNTIF('③名簿２'!$J$22:$J$261,'③名簿２'!AE12)</f>
        <v>0</v>
      </c>
      <c r="AD24" s="358"/>
      <c r="AE24" s="358"/>
      <c r="AF24" s="374" t="s">
        <v>192</v>
      </c>
      <c r="AG24" s="378"/>
      <c r="AH24" s="345">
        <f>COUNTIF('③名簿２'!$J$22:$J$261,'③名簿２'!AE13)</f>
        <v>0</v>
      </c>
      <c r="AI24" s="358"/>
      <c r="AJ24" s="358"/>
      <c r="AK24" s="374" t="s">
        <v>192</v>
      </c>
      <c r="AL24" s="378"/>
      <c r="AM24" s="345">
        <f>COUNTIF('③名簿２'!$J$22:$J$261,'③名簿２'!AE14)</f>
        <v>0</v>
      </c>
      <c r="AN24" s="358"/>
      <c r="AO24" s="358"/>
      <c r="AP24" s="374" t="s">
        <v>192</v>
      </c>
      <c r="AQ24" s="378"/>
      <c r="AR24" s="345">
        <f>COUNTIF('③名簿２'!$J$22:$J$261,'③名簿２'!AE16)</f>
        <v>0</v>
      </c>
      <c r="AS24" s="358"/>
      <c r="AT24" s="358"/>
      <c r="AU24" s="374" t="s">
        <v>192</v>
      </c>
      <c r="AV24" s="407"/>
    </row>
    <row r="25" spans="11:55" ht="18.75" customHeight="1">
      <c r="K25" s="300"/>
      <c r="L25" s="309" t="s">
        <v>111</v>
      </c>
      <c r="M25" s="309"/>
      <c r="N25" s="309"/>
      <c r="O25" s="309"/>
      <c r="P25" s="309"/>
      <c r="Q25" s="309"/>
      <c r="R25" s="332"/>
      <c r="S25" s="344"/>
      <c r="T25" s="356">
        <v>301</v>
      </c>
      <c r="U25" s="370"/>
      <c r="V25" s="370"/>
      <c r="W25" s="332"/>
      <c r="X25" s="344"/>
      <c r="Y25" s="356">
        <v>302</v>
      </c>
      <c r="Z25" s="370"/>
      <c r="AA25" s="370"/>
      <c r="AB25" s="332"/>
      <c r="AC25" s="344"/>
      <c r="AD25" s="356">
        <v>303</v>
      </c>
      <c r="AE25" s="370"/>
      <c r="AF25" s="370"/>
      <c r="AG25" s="332"/>
      <c r="AH25" s="344"/>
      <c r="AI25" s="356">
        <v>304</v>
      </c>
      <c r="AJ25" s="370"/>
      <c r="AK25" s="370"/>
      <c r="AL25" s="332"/>
      <c r="AM25" s="344"/>
      <c r="AN25" s="356">
        <v>305</v>
      </c>
      <c r="AO25" s="370"/>
      <c r="AP25" s="370"/>
      <c r="AQ25" s="332"/>
      <c r="AR25" s="344"/>
      <c r="AS25" s="395" t="s">
        <v>49</v>
      </c>
      <c r="AT25" s="395"/>
      <c r="AU25" s="395"/>
      <c r="AV25" s="406"/>
      <c r="AZ25" s="410"/>
      <c r="BA25" s="410"/>
      <c r="BB25" s="410"/>
      <c r="BC25" s="410"/>
    </row>
    <row r="26" spans="11:55" ht="18.75" customHeight="1">
      <c r="K26" s="296"/>
      <c r="L26" s="310"/>
      <c r="M26" s="310"/>
      <c r="N26" s="310"/>
      <c r="O26" s="310"/>
      <c r="P26" s="310"/>
      <c r="Q26" s="310"/>
      <c r="R26" s="327"/>
      <c r="S26" s="337"/>
      <c r="T26" s="357" t="s">
        <v>280</v>
      </c>
      <c r="U26" s="371"/>
      <c r="V26" s="371"/>
      <c r="W26" s="377"/>
      <c r="X26" s="337"/>
      <c r="Y26" s="357" t="s">
        <v>280</v>
      </c>
      <c r="Z26" s="371"/>
      <c r="AA26" s="371"/>
      <c r="AB26" s="377"/>
      <c r="AC26" s="337"/>
      <c r="AD26" s="357" t="s">
        <v>280</v>
      </c>
      <c r="AE26" s="371"/>
      <c r="AF26" s="371"/>
      <c r="AG26" s="377"/>
      <c r="AH26" s="337"/>
      <c r="AI26" s="357" t="s">
        <v>280</v>
      </c>
      <c r="AJ26" s="371"/>
      <c r="AK26" s="371"/>
      <c r="AL26" s="377"/>
      <c r="AM26" s="337"/>
      <c r="AN26" s="357" t="s">
        <v>280</v>
      </c>
      <c r="AO26" s="371"/>
      <c r="AP26" s="371"/>
      <c r="AQ26" s="377"/>
      <c r="AR26" s="337"/>
      <c r="AS26" s="357" t="s">
        <v>213</v>
      </c>
      <c r="AT26" s="371"/>
      <c r="AU26" s="371"/>
      <c r="AV26" s="401"/>
      <c r="AZ26" s="410"/>
      <c r="BA26" s="410"/>
      <c r="BB26" s="410"/>
      <c r="BC26" s="410"/>
    </row>
    <row r="27" spans="11:55" ht="37.5" customHeight="1">
      <c r="K27" s="296"/>
      <c r="L27" s="310"/>
      <c r="M27" s="310"/>
      <c r="N27" s="310"/>
      <c r="O27" s="310"/>
      <c r="P27" s="310"/>
      <c r="Q27" s="310"/>
      <c r="R27" s="327"/>
      <c r="S27" s="346">
        <f>COUNTIF('③名簿２'!$J$22:$J$261,'③名簿２'!AF10)</f>
        <v>0</v>
      </c>
      <c r="T27" s="359"/>
      <c r="U27" s="359"/>
      <c r="V27" s="375" t="s">
        <v>192</v>
      </c>
      <c r="W27" s="379"/>
      <c r="X27" s="346">
        <f>COUNTIF('③名簿２'!$J$22:$J$261,'③名簿２'!AF11)</f>
        <v>0</v>
      </c>
      <c r="Y27" s="359"/>
      <c r="Z27" s="359"/>
      <c r="AA27" s="375" t="s">
        <v>192</v>
      </c>
      <c r="AB27" s="379"/>
      <c r="AC27" s="346">
        <f>COUNTIF('③名簿２'!$J$22:$J$261,'③名簿２'!AF12)</f>
        <v>0</v>
      </c>
      <c r="AD27" s="359"/>
      <c r="AE27" s="359"/>
      <c r="AF27" s="375" t="s">
        <v>192</v>
      </c>
      <c r="AG27" s="379"/>
      <c r="AH27" s="346">
        <f>COUNTIF('③名簿２'!$J$22:$J$261,'③名簿２'!AF13)</f>
        <v>0</v>
      </c>
      <c r="AI27" s="359"/>
      <c r="AJ27" s="359"/>
      <c r="AK27" s="375" t="s">
        <v>192</v>
      </c>
      <c r="AL27" s="379"/>
      <c r="AM27" s="346">
        <f>COUNTIF('③名簿２'!$J$22:$J$261,'③名簿２'!AF14)</f>
        <v>0</v>
      </c>
      <c r="AN27" s="359"/>
      <c r="AO27" s="359"/>
      <c r="AP27" s="375" t="s">
        <v>192</v>
      </c>
      <c r="AQ27" s="379"/>
      <c r="AR27" s="346">
        <f>COUNTIF('③名簿２'!$J$22:$J$261,'③名簿２'!AF16)</f>
        <v>0</v>
      </c>
      <c r="AS27" s="359"/>
      <c r="AT27" s="359"/>
      <c r="AU27" s="375" t="s">
        <v>192</v>
      </c>
      <c r="AV27" s="408"/>
      <c r="AZ27" s="410"/>
      <c r="BA27" s="410"/>
      <c r="BB27" s="410"/>
      <c r="BC27" s="410"/>
    </row>
    <row r="28" spans="11:55" ht="18.75" customHeight="1">
      <c r="K28" s="296"/>
      <c r="L28" s="310"/>
      <c r="M28" s="310"/>
      <c r="N28" s="310"/>
      <c r="O28" s="310"/>
      <c r="P28" s="310"/>
      <c r="Q28" s="310"/>
      <c r="R28" s="327"/>
      <c r="S28" s="335"/>
      <c r="T28" s="360" t="s">
        <v>282</v>
      </c>
      <c r="U28" s="360"/>
      <c r="V28" s="360"/>
      <c r="W28" s="316"/>
      <c r="X28" s="335"/>
      <c r="Y28" s="360" t="s">
        <v>283</v>
      </c>
      <c r="Z28" s="360"/>
      <c r="AA28" s="360"/>
      <c r="AB28" s="316"/>
      <c r="AC28" s="335"/>
      <c r="AD28" s="360" t="s">
        <v>284</v>
      </c>
      <c r="AE28" s="360"/>
      <c r="AF28" s="360"/>
      <c r="AG28" s="316"/>
      <c r="AH28" s="335"/>
      <c r="AI28" s="388"/>
      <c r="AJ28" s="391"/>
      <c r="AK28" s="391"/>
      <c r="AL28" s="348"/>
      <c r="AM28" s="348"/>
      <c r="AN28" s="388"/>
      <c r="AO28" s="391"/>
      <c r="AP28" s="391"/>
      <c r="AQ28" s="348"/>
      <c r="AR28" s="348"/>
      <c r="AS28" s="388"/>
      <c r="AT28" s="391"/>
      <c r="AU28" s="391"/>
      <c r="AV28" s="399"/>
      <c r="AZ28" s="410"/>
      <c r="BA28" s="410"/>
      <c r="BB28" s="410"/>
      <c r="BC28" s="410"/>
    </row>
    <row r="29" spans="11:55" ht="18.75" customHeight="1">
      <c r="K29" s="296"/>
      <c r="L29" s="310"/>
      <c r="M29" s="310"/>
      <c r="N29" s="310"/>
      <c r="O29" s="310"/>
      <c r="P29" s="310"/>
      <c r="Q29" s="310"/>
      <c r="R29" s="327"/>
      <c r="S29" s="337"/>
      <c r="T29" s="357" t="s">
        <v>285</v>
      </c>
      <c r="U29" s="371"/>
      <c r="V29" s="371"/>
      <c r="W29" s="377"/>
      <c r="X29" s="337"/>
      <c r="Y29" s="357" t="s">
        <v>285</v>
      </c>
      <c r="Z29" s="371"/>
      <c r="AA29" s="371"/>
      <c r="AB29" s="377"/>
      <c r="AC29" s="337"/>
      <c r="AD29" s="357" t="s">
        <v>23</v>
      </c>
      <c r="AE29" s="371"/>
      <c r="AF29" s="371"/>
      <c r="AG29" s="377"/>
      <c r="AH29" s="336"/>
      <c r="AI29" s="389"/>
      <c r="AJ29" s="392"/>
      <c r="AK29" s="392"/>
      <c r="AN29" s="389"/>
      <c r="AO29" s="392"/>
      <c r="AP29" s="392"/>
      <c r="AS29" s="389"/>
      <c r="AT29" s="392"/>
      <c r="AU29" s="392"/>
      <c r="AV29" s="400"/>
      <c r="AZ29" s="410"/>
      <c r="BA29" s="410"/>
      <c r="BB29" s="410"/>
      <c r="BC29" s="410"/>
    </row>
    <row r="30" spans="11:55" ht="37.5" customHeight="1">
      <c r="K30" s="299"/>
      <c r="L30" s="311"/>
      <c r="M30" s="311"/>
      <c r="N30" s="311"/>
      <c r="O30" s="311"/>
      <c r="P30" s="311"/>
      <c r="Q30" s="311"/>
      <c r="R30" s="318"/>
      <c r="S30" s="345">
        <f>COUNTIF('③名簿２'!$J$22:$J$261,'③名簿２'!AG10)</f>
        <v>0</v>
      </c>
      <c r="T30" s="358"/>
      <c r="U30" s="358"/>
      <c r="V30" s="374" t="s">
        <v>192</v>
      </c>
      <c r="W30" s="378"/>
      <c r="X30" s="345">
        <f>COUNTIF('③名簿２'!$J$22:$J$261,'③名簿２'!AG11)</f>
        <v>0</v>
      </c>
      <c r="Y30" s="358"/>
      <c r="Z30" s="358"/>
      <c r="AA30" s="374" t="s">
        <v>192</v>
      </c>
      <c r="AB30" s="378"/>
      <c r="AC30" s="345">
        <f>COUNTIF('③名簿２'!$J$22:$J$261,'③名簿２'!AG16)</f>
        <v>0</v>
      </c>
      <c r="AD30" s="358"/>
      <c r="AE30" s="358"/>
      <c r="AF30" s="374" t="s">
        <v>192</v>
      </c>
      <c r="AG30" s="378"/>
      <c r="AH30" s="387"/>
      <c r="AI30" s="390"/>
      <c r="AJ30" s="390"/>
      <c r="AK30" s="393"/>
      <c r="AL30" s="393"/>
      <c r="AM30" s="390"/>
      <c r="AN30" s="390"/>
      <c r="AO30" s="390"/>
      <c r="AP30" s="393"/>
      <c r="AQ30" s="393"/>
      <c r="AR30" s="390"/>
      <c r="AS30" s="390"/>
      <c r="AT30" s="390"/>
      <c r="AU30" s="393"/>
      <c r="AV30" s="409"/>
      <c r="AZ30" s="410"/>
      <c r="BA30" s="410"/>
      <c r="BB30" s="410"/>
      <c r="BC30" s="410"/>
    </row>
    <row r="31" spans="11:55" ht="18.75" customHeight="1">
      <c r="K31" s="300"/>
      <c r="L31" s="312" t="s">
        <v>286</v>
      </c>
      <c r="M31" s="312"/>
      <c r="N31" s="312"/>
      <c r="O31" s="312"/>
      <c r="P31" s="312"/>
      <c r="Q31" s="312"/>
      <c r="R31" s="332"/>
      <c r="S31" s="344"/>
      <c r="T31" s="361" t="s">
        <v>135</v>
      </c>
      <c r="U31" s="361"/>
      <c r="V31" s="361"/>
      <c r="W31" s="332"/>
      <c r="X31" s="344"/>
      <c r="Y31" s="361" t="s">
        <v>238</v>
      </c>
      <c r="Z31" s="361"/>
      <c r="AA31" s="361"/>
      <c r="AB31" s="332"/>
      <c r="AC31" s="344"/>
      <c r="AD31" s="361" t="s">
        <v>225</v>
      </c>
      <c r="AE31" s="361"/>
      <c r="AF31" s="361"/>
      <c r="AG31" s="332"/>
      <c r="AH31" s="344"/>
      <c r="AI31" s="361" t="s">
        <v>288</v>
      </c>
      <c r="AJ31" s="361"/>
      <c r="AK31" s="361"/>
      <c r="AL31" s="332"/>
      <c r="AM31" s="344"/>
      <c r="AN31" s="361" t="s">
        <v>291</v>
      </c>
      <c r="AO31" s="361"/>
      <c r="AP31" s="361"/>
      <c r="AQ31" s="332"/>
      <c r="AR31" s="344"/>
      <c r="AS31" s="395" t="s">
        <v>294</v>
      </c>
      <c r="AT31" s="395"/>
      <c r="AU31" s="395"/>
      <c r="AV31" s="406"/>
    </row>
    <row r="32" spans="11:55" ht="18.75" customHeight="1">
      <c r="K32" s="296"/>
      <c r="L32" s="313"/>
      <c r="M32" s="313"/>
      <c r="N32" s="313"/>
      <c r="O32" s="313"/>
      <c r="P32" s="313"/>
      <c r="Q32" s="313"/>
      <c r="R32" s="327"/>
      <c r="S32" s="337"/>
      <c r="T32" s="357" t="s">
        <v>280</v>
      </c>
      <c r="U32" s="371"/>
      <c r="V32" s="371"/>
      <c r="W32" s="377"/>
      <c r="X32" s="337"/>
      <c r="Y32" s="357" t="s">
        <v>280</v>
      </c>
      <c r="Z32" s="371"/>
      <c r="AA32" s="371"/>
      <c r="AB32" s="377"/>
      <c r="AC32" s="337"/>
      <c r="AD32" s="357" t="s">
        <v>280</v>
      </c>
      <c r="AE32" s="371"/>
      <c r="AF32" s="371"/>
      <c r="AG32" s="377"/>
      <c r="AH32" s="337"/>
      <c r="AI32" s="357" t="s">
        <v>280</v>
      </c>
      <c r="AJ32" s="371"/>
      <c r="AK32" s="371"/>
      <c r="AL32" s="377"/>
      <c r="AM32" s="337"/>
      <c r="AN32" s="357" t="s">
        <v>280</v>
      </c>
      <c r="AO32" s="371"/>
      <c r="AP32" s="371"/>
      <c r="AQ32" s="377"/>
      <c r="AR32" s="337"/>
      <c r="AS32" s="357" t="s">
        <v>213</v>
      </c>
      <c r="AT32" s="371"/>
      <c r="AU32" s="371"/>
      <c r="AV32" s="401"/>
    </row>
    <row r="33" spans="11:48" ht="37.5" customHeight="1">
      <c r="K33" s="299"/>
      <c r="L33" s="314"/>
      <c r="M33" s="314"/>
      <c r="N33" s="314"/>
      <c r="O33" s="314"/>
      <c r="P33" s="314"/>
      <c r="Q33" s="314"/>
      <c r="R33" s="318"/>
      <c r="S33" s="345">
        <f>COUNTIF('③名簿２'!$J$22:$J$261,'③名簿２'!AH10)</f>
        <v>0</v>
      </c>
      <c r="T33" s="358"/>
      <c r="U33" s="358"/>
      <c r="V33" s="374" t="s">
        <v>192</v>
      </c>
      <c r="W33" s="378"/>
      <c r="X33" s="345">
        <f>COUNTIF('③名簿２'!$J$22:$J$261,'③名簿２'!AH11)</f>
        <v>0</v>
      </c>
      <c r="Y33" s="358"/>
      <c r="Z33" s="358"/>
      <c r="AA33" s="374" t="s">
        <v>192</v>
      </c>
      <c r="AB33" s="378"/>
      <c r="AC33" s="345">
        <f>COUNTIF('③名簿２'!$J$22:$J$261,'③名簿２'!AH12)</f>
        <v>0</v>
      </c>
      <c r="AD33" s="358"/>
      <c r="AE33" s="358"/>
      <c r="AF33" s="374" t="s">
        <v>192</v>
      </c>
      <c r="AG33" s="378"/>
      <c r="AH33" s="345">
        <f>COUNTIF('③名簿２'!$J$22:$J$261,'③名簿２'!AH13)</f>
        <v>0</v>
      </c>
      <c r="AI33" s="358"/>
      <c r="AJ33" s="358"/>
      <c r="AK33" s="374" t="s">
        <v>192</v>
      </c>
      <c r="AL33" s="378"/>
      <c r="AM33" s="345">
        <f>COUNTIF('③名簿２'!$J$22:$J$261,'③名簿２'!AH14)</f>
        <v>0</v>
      </c>
      <c r="AN33" s="358"/>
      <c r="AO33" s="358"/>
      <c r="AP33" s="374" t="s">
        <v>192</v>
      </c>
      <c r="AQ33" s="378"/>
      <c r="AR33" s="345">
        <f>COUNTIF('③名簿２'!$J$22:$J$261,'③名簿２'!AH16)</f>
        <v>0</v>
      </c>
      <c r="AS33" s="358"/>
      <c r="AT33" s="358"/>
      <c r="AU33" s="374" t="s">
        <v>192</v>
      </c>
      <c r="AV33" s="407"/>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3" t="str">
        <f>IF(COUNTIF(AC22:AC261,"区分の確認")&gt;0,"！！　２つ以上の区分に○が入っているところがあります。","")</f>
        <v/>
      </c>
    </row>
    <row r="7" spans="7:36" ht="18" customHeight="1">
      <c r="G7" s="413" t="str">
        <f>IF(COUNTIF(AF22:AF261,"宿泊・日帰りの確認")&gt;0,"！！　宿泊と日帰りの両方に入力されています。宿泊する人の日帰り○印を削除してください。","")</f>
        <v/>
      </c>
      <c r="AC7" s="1" t="s">
        <v>180</v>
      </c>
    </row>
    <row r="8" spans="7:36" ht="18" customHeight="1">
      <c r="G8" s="413" t="str">
        <f>IF(COUNTIF(AB22:AB261,"レ")&gt;0,"！！　未入力のところがあるか、名前が入力されていないところがあります。","")</f>
        <v/>
      </c>
      <c r="AC8" s="1" t="s">
        <v>295</v>
      </c>
      <c r="AF8" s="1" t="s">
        <v>63</v>
      </c>
      <c r="AJ8" s="1" t="s">
        <v>208</v>
      </c>
    </row>
    <row r="9" spans="7:36" ht="7.5" customHeight="1"/>
    <row r="10" spans="7:36">
      <c r="AC10" s="1" t="s">
        <v>271</v>
      </c>
      <c r="AE10" s="1">
        <v>401</v>
      </c>
      <c r="AF10" s="1">
        <v>301</v>
      </c>
      <c r="AG10" s="1" t="s">
        <v>297</v>
      </c>
      <c r="AH10" s="1" t="s">
        <v>135</v>
      </c>
      <c r="AJ10" s="2" t="s">
        <v>149</v>
      </c>
    </row>
    <row r="11" spans="7:36" ht="17.25">
      <c r="G11" s="414" t="s">
        <v>299</v>
      </c>
      <c r="H11" s="425"/>
      <c r="I11" s="425"/>
      <c r="J11" s="425"/>
      <c r="K11" s="425"/>
      <c r="L11" s="425"/>
      <c r="M11" s="425"/>
      <c r="N11" s="425"/>
      <c r="O11" s="425"/>
      <c r="P11" s="425"/>
      <c r="Q11" s="425"/>
      <c r="R11" s="425"/>
      <c r="S11" s="425"/>
      <c r="T11" s="425"/>
      <c r="U11" s="425"/>
      <c r="V11" s="425"/>
      <c r="W11" s="425"/>
      <c r="X11" s="425"/>
      <c r="Y11" s="425"/>
      <c r="Z11" s="416"/>
      <c r="AA11" s="416"/>
      <c r="AC11" s="1" t="s">
        <v>166</v>
      </c>
      <c r="AE11" s="1">
        <v>402</v>
      </c>
      <c r="AF11" s="1">
        <v>302</v>
      </c>
      <c r="AG11" s="1" t="s">
        <v>283</v>
      </c>
      <c r="AH11" s="1" t="s">
        <v>238</v>
      </c>
      <c r="AJ11" s="2" t="s">
        <v>149</v>
      </c>
    </row>
    <row r="12" spans="7:36" s="411" customFormat="1" ht="12">
      <c r="G12" s="415"/>
      <c r="H12" s="426" t="s">
        <v>300</v>
      </c>
      <c r="I12" s="426"/>
      <c r="J12" s="426"/>
      <c r="K12" s="426"/>
      <c r="L12" s="426"/>
      <c r="M12" s="426"/>
      <c r="N12" s="426"/>
      <c r="O12" s="426"/>
      <c r="P12" s="426"/>
      <c r="Q12" s="426"/>
      <c r="R12" s="426"/>
      <c r="S12" s="426"/>
      <c r="T12" s="426"/>
      <c r="U12" s="426"/>
      <c r="V12" s="426"/>
      <c r="W12" s="426"/>
      <c r="X12" s="426"/>
      <c r="Y12" s="426"/>
      <c r="Z12" s="415"/>
      <c r="AA12" s="415"/>
      <c r="AE12" s="411">
        <v>403</v>
      </c>
      <c r="AF12" s="411">
        <v>303</v>
      </c>
      <c r="AH12" s="411" t="s">
        <v>225</v>
      </c>
    </row>
    <row r="13" spans="7:36" s="411" customFormat="1" ht="12">
      <c r="G13" s="415"/>
      <c r="H13" s="427" t="s">
        <v>303</v>
      </c>
      <c r="I13" s="427"/>
      <c r="J13" s="427"/>
      <c r="K13" s="427"/>
      <c r="L13" s="427"/>
      <c r="M13" s="427"/>
      <c r="N13" s="427"/>
      <c r="O13" s="427"/>
      <c r="P13" s="427"/>
      <c r="Q13" s="427"/>
      <c r="R13" s="427"/>
      <c r="S13" s="427"/>
      <c r="T13" s="427"/>
      <c r="U13" s="427"/>
      <c r="V13" s="427"/>
      <c r="W13" s="427"/>
      <c r="X13" s="427"/>
      <c r="Y13" s="427"/>
      <c r="Z13" s="415"/>
      <c r="AA13" s="415"/>
      <c r="AE13" s="411">
        <v>404</v>
      </c>
      <c r="AF13" s="411">
        <v>304</v>
      </c>
      <c r="AH13" s="411" t="s">
        <v>288</v>
      </c>
    </row>
    <row r="14" spans="7:36" s="411" customFormat="1" ht="12">
      <c r="G14" s="415"/>
      <c r="H14" s="426" t="s">
        <v>304</v>
      </c>
      <c r="I14" s="426"/>
      <c r="J14" s="426"/>
      <c r="K14" s="426"/>
      <c r="L14" s="426"/>
      <c r="M14" s="426"/>
      <c r="N14" s="426"/>
      <c r="O14" s="426"/>
      <c r="P14" s="426"/>
      <c r="Q14" s="426"/>
      <c r="R14" s="426"/>
      <c r="S14" s="426"/>
      <c r="T14" s="426"/>
      <c r="U14" s="426"/>
      <c r="V14" s="426"/>
      <c r="W14" s="426"/>
      <c r="X14" s="426"/>
      <c r="Y14" s="426"/>
      <c r="Z14" s="415"/>
      <c r="AA14" s="415"/>
      <c r="AE14" s="411">
        <v>405</v>
      </c>
      <c r="AF14" s="411">
        <v>305</v>
      </c>
      <c r="AH14" s="411" t="s">
        <v>291</v>
      </c>
    </row>
    <row r="15" spans="7:36" s="411" customFormat="1" ht="13.5" customHeight="1">
      <c r="G15" s="415"/>
      <c r="H15" s="426" t="s">
        <v>305</v>
      </c>
      <c r="I15" s="426"/>
      <c r="J15" s="426"/>
      <c r="K15" s="426"/>
      <c r="L15" s="426"/>
      <c r="M15" s="426"/>
      <c r="N15" s="426"/>
      <c r="O15" s="426"/>
      <c r="P15" s="426"/>
      <c r="Q15" s="426"/>
      <c r="R15" s="426"/>
      <c r="S15" s="426"/>
      <c r="T15" s="426"/>
      <c r="U15" s="426"/>
      <c r="V15" s="426"/>
      <c r="W15" s="426"/>
      <c r="X15" s="426"/>
      <c r="Y15" s="426"/>
      <c r="Z15" s="415"/>
      <c r="AA15" s="415"/>
    </row>
    <row r="16" spans="7:36" s="411" customFormat="1" ht="12">
      <c r="G16" s="415"/>
      <c r="H16" s="426"/>
      <c r="I16" s="426"/>
      <c r="J16" s="426"/>
      <c r="K16" s="426"/>
      <c r="L16" s="426"/>
      <c r="M16" s="426"/>
      <c r="N16" s="426"/>
      <c r="O16" s="426"/>
      <c r="P16" s="426"/>
      <c r="Q16" s="426"/>
      <c r="R16" s="426"/>
      <c r="S16" s="426"/>
      <c r="T16" s="426"/>
      <c r="U16" s="426"/>
      <c r="V16" s="426"/>
      <c r="W16" s="426"/>
      <c r="X16" s="426"/>
      <c r="Y16" s="426"/>
      <c r="Z16" s="415"/>
      <c r="AA16" s="415"/>
      <c r="AE16" s="411" t="s">
        <v>119</v>
      </c>
      <c r="AF16" s="411" t="s">
        <v>307</v>
      </c>
      <c r="AG16" s="411" t="s">
        <v>284</v>
      </c>
      <c r="AH16" s="411" t="s">
        <v>309</v>
      </c>
    </row>
    <row r="17" spans="2:32" ht="7.5" customHeight="1">
      <c r="G17" s="416"/>
      <c r="H17" s="414"/>
      <c r="I17" s="414"/>
      <c r="J17" s="414"/>
      <c r="K17" s="414"/>
      <c r="L17" s="414"/>
      <c r="M17" s="414"/>
      <c r="N17" s="414"/>
      <c r="O17" s="414"/>
      <c r="P17" s="414"/>
      <c r="Q17" s="414"/>
      <c r="R17" s="414"/>
      <c r="S17" s="414"/>
      <c r="T17" s="414"/>
      <c r="U17" s="414"/>
      <c r="V17" s="414"/>
      <c r="W17" s="414"/>
      <c r="X17" s="414"/>
      <c r="Y17" s="414"/>
      <c r="Z17" s="416"/>
      <c r="AA17" s="416"/>
    </row>
    <row r="18" spans="2:32" ht="21.75" customHeight="1">
      <c r="G18" s="417" t="s">
        <v>311</v>
      </c>
      <c r="H18" s="417"/>
      <c r="I18" s="435" t="str">
        <f>IF(ISBLANK(共通データ!O1),"",共通データ!O1)</f>
        <v/>
      </c>
      <c r="J18" s="443"/>
      <c r="K18" s="443"/>
      <c r="L18" s="443"/>
      <c r="M18" s="443"/>
      <c r="N18" s="443"/>
      <c r="O18" s="443"/>
      <c r="P18" s="443"/>
      <c r="Q18" s="443"/>
      <c r="R18" s="443"/>
      <c r="S18" s="443"/>
      <c r="T18" s="443"/>
      <c r="U18" s="443"/>
      <c r="V18" s="443"/>
      <c r="W18" s="443"/>
      <c r="X18" s="443"/>
      <c r="Y18" s="443"/>
      <c r="Z18" s="499"/>
      <c r="AA18" s="507"/>
    </row>
    <row r="19" spans="2:32" ht="7.5" customHeight="1">
      <c r="G19" s="416"/>
      <c r="H19" s="416"/>
      <c r="I19" s="416"/>
      <c r="J19" s="416"/>
      <c r="K19" s="416"/>
      <c r="L19" s="416"/>
      <c r="M19" s="416"/>
      <c r="N19" s="416"/>
      <c r="O19" s="416"/>
      <c r="P19" s="416"/>
      <c r="Q19" s="416"/>
      <c r="R19" s="416"/>
      <c r="S19" s="416"/>
      <c r="T19" s="416"/>
      <c r="U19" s="416"/>
      <c r="V19" s="416"/>
      <c r="W19" s="416"/>
      <c r="X19" s="416"/>
      <c r="Y19" s="416"/>
      <c r="Z19" s="416"/>
      <c r="AA19" s="416"/>
    </row>
    <row r="20" spans="2:32" ht="26.25" customHeight="1">
      <c r="B20" s="412" t="s">
        <v>312</v>
      </c>
      <c r="C20" s="412" t="s">
        <v>89</v>
      </c>
      <c r="D20" s="412" t="s">
        <v>114</v>
      </c>
      <c r="G20" s="418" t="s">
        <v>313</v>
      </c>
      <c r="H20" s="428" t="s">
        <v>214</v>
      </c>
      <c r="I20" s="436" t="s">
        <v>314</v>
      </c>
      <c r="J20" s="444" t="s">
        <v>63</v>
      </c>
      <c r="K20" s="444" t="s">
        <v>61</v>
      </c>
      <c r="L20" s="456" t="s">
        <v>316</v>
      </c>
      <c r="M20" s="464"/>
      <c r="N20" s="464"/>
      <c r="O20" s="464"/>
      <c r="P20" s="464"/>
      <c r="Q20" s="464"/>
      <c r="R20" s="464"/>
      <c r="S20" s="471"/>
      <c r="T20" s="478" t="s">
        <v>559</v>
      </c>
      <c r="U20" s="485"/>
      <c r="V20" s="485"/>
      <c r="W20" s="485"/>
      <c r="X20" s="485"/>
      <c r="Y20" s="492"/>
      <c r="Z20" s="500" t="s">
        <v>28</v>
      </c>
      <c r="AA20" s="508"/>
    </row>
    <row r="21" spans="2:32" ht="26.25" customHeight="1">
      <c r="B21" s="1" t="s">
        <v>53</v>
      </c>
      <c r="C21" s="1" t="s">
        <v>317</v>
      </c>
      <c r="D21" s="1" t="s">
        <v>16</v>
      </c>
      <c r="E21" s="1" t="s">
        <v>319</v>
      </c>
      <c r="G21" s="419"/>
      <c r="H21" s="429"/>
      <c r="I21" s="437"/>
      <c r="J21" s="445"/>
      <c r="K21" s="445"/>
      <c r="L21" s="457" t="s">
        <v>200</v>
      </c>
      <c r="M21" s="465" t="s">
        <v>322</v>
      </c>
      <c r="N21" s="465" t="s">
        <v>323</v>
      </c>
      <c r="O21" s="465" t="s">
        <v>79</v>
      </c>
      <c r="P21" s="465" t="s">
        <v>6</v>
      </c>
      <c r="Q21" s="465" t="s">
        <v>265</v>
      </c>
      <c r="R21" s="465" t="s">
        <v>151</v>
      </c>
      <c r="S21" s="472" t="s">
        <v>266</v>
      </c>
      <c r="T21" s="479" t="s">
        <v>230</v>
      </c>
      <c r="U21" s="486" t="s">
        <v>230</v>
      </c>
      <c r="V21" s="486" t="s">
        <v>230</v>
      </c>
      <c r="W21" s="486" t="s">
        <v>230</v>
      </c>
      <c r="X21" s="486" t="s">
        <v>230</v>
      </c>
      <c r="Y21" s="493" t="s">
        <v>230</v>
      </c>
      <c r="Z21" s="501"/>
      <c r="AA21" s="508"/>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20">
        <v>1</v>
      </c>
      <c r="H22" s="430"/>
      <c r="I22" s="438"/>
      <c r="J22" s="446"/>
      <c r="K22" s="451"/>
      <c r="L22" s="458"/>
      <c r="M22" s="466"/>
      <c r="N22" s="466"/>
      <c r="O22" s="466"/>
      <c r="P22" s="466"/>
      <c r="Q22" s="466"/>
      <c r="R22" s="466"/>
      <c r="S22" s="473"/>
      <c r="T22" s="480"/>
      <c r="U22" s="487"/>
      <c r="V22" s="487"/>
      <c r="W22" s="487"/>
      <c r="X22" s="487"/>
      <c r="Y22" s="494"/>
      <c r="Z22" s="502"/>
      <c r="AA22" s="509"/>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1">
        <v>2</v>
      </c>
      <c r="H23" s="431"/>
      <c r="I23" s="439"/>
      <c r="J23" s="447"/>
      <c r="K23" s="452"/>
      <c r="L23" s="459"/>
      <c r="M23" s="467"/>
      <c r="N23" s="467"/>
      <c r="O23" s="467"/>
      <c r="P23" s="467"/>
      <c r="Q23" s="467"/>
      <c r="R23" s="467"/>
      <c r="S23" s="474"/>
      <c r="T23" s="481"/>
      <c r="U23" s="488"/>
      <c r="V23" s="488"/>
      <c r="W23" s="488"/>
      <c r="X23" s="488"/>
      <c r="Y23" s="495"/>
      <c r="Z23" s="503"/>
      <c r="AA23" s="509"/>
      <c r="AB23" s="6" t="str">
        <f t="shared" si="4"/>
        <v/>
      </c>
      <c r="AC23" s="3" t="str">
        <f t="shared" si="5"/>
        <v/>
      </c>
      <c r="AF23" s="3" t="str">
        <f t="shared" si="6"/>
        <v/>
      </c>
    </row>
    <row r="24" spans="2:32" ht="21" customHeight="1">
      <c r="B24" s="1">
        <f t="shared" si="0"/>
        <v>0</v>
      </c>
      <c r="C24" s="1">
        <f t="shared" si="1"/>
        <v>0</v>
      </c>
      <c r="D24" s="1">
        <f t="shared" si="2"/>
        <v>0</v>
      </c>
      <c r="E24" s="1">
        <f t="shared" si="3"/>
        <v>0</v>
      </c>
      <c r="G24" s="421">
        <v>3</v>
      </c>
      <c r="H24" s="431"/>
      <c r="I24" s="439"/>
      <c r="J24" s="447"/>
      <c r="K24" s="452"/>
      <c r="L24" s="459"/>
      <c r="M24" s="467"/>
      <c r="N24" s="467"/>
      <c r="O24" s="467"/>
      <c r="P24" s="467"/>
      <c r="Q24" s="467"/>
      <c r="R24" s="467"/>
      <c r="S24" s="474"/>
      <c r="T24" s="481"/>
      <c r="U24" s="488"/>
      <c r="V24" s="488"/>
      <c r="W24" s="488"/>
      <c r="X24" s="488"/>
      <c r="Y24" s="495"/>
      <c r="Z24" s="503"/>
      <c r="AA24" s="509"/>
      <c r="AB24" s="6" t="str">
        <f t="shared" si="4"/>
        <v/>
      </c>
      <c r="AC24" s="3" t="str">
        <f t="shared" si="5"/>
        <v/>
      </c>
      <c r="AF24" s="3" t="str">
        <f t="shared" si="6"/>
        <v/>
      </c>
    </row>
    <row r="25" spans="2:32" ht="21" customHeight="1">
      <c r="B25" s="1">
        <f t="shared" si="0"/>
        <v>0</v>
      </c>
      <c r="C25" s="1">
        <f t="shared" si="1"/>
        <v>0</v>
      </c>
      <c r="D25" s="1">
        <f t="shared" si="2"/>
        <v>0</v>
      </c>
      <c r="E25" s="1">
        <f t="shared" si="3"/>
        <v>0</v>
      </c>
      <c r="G25" s="421">
        <v>4</v>
      </c>
      <c r="H25" s="431"/>
      <c r="I25" s="439"/>
      <c r="J25" s="447"/>
      <c r="K25" s="452"/>
      <c r="L25" s="459"/>
      <c r="M25" s="467"/>
      <c r="N25" s="467"/>
      <c r="O25" s="467"/>
      <c r="P25" s="467"/>
      <c r="Q25" s="467"/>
      <c r="R25" s="467"/>
      <c r="S25" s="474"/>
      <c r="T25" s="481"/>
      <c r="U25" s="488"/>
      <c r="V25" s="488"/>
      <c r="W25" s="488"/>
      <c r="X25" s="488"/>
      <c r="Y25" s="495"/>
      <c r="Z25" s="503"/>
      <c r="AA25" s="509"/>
      <c r="AB25" s="6" t="str">
        <f t="shared" si="4"/>
        <v/>
      </c>
      <c r="AC25" s="3" t="str">
        <f t="shared" si="5"/>
        <v/>
      </c>
      <c r="AF25" s="3" t="str">
        <f t="shared" si="6"/>
        <v/>
      </c>
    </row>
    <row r="26" spans="2:32" ht="21" customHeight="1">
      <c r="B26" s="1">
        <f t="shared" si="0"/>
        <v>0</v>
      </c>
      <c r="C26" s="1">
        <f t="shared" si="1"/>
        <v>0</v>
      </c>
      <c r="D26" s="1">
        <f t="shared" si="2"/>
        <v>0</v>
      </c>
      <c r="E26" s="1">
        <f t="shared" si="3"/>
        <v>0</v>
      </c>
      <c r="G26" s="422">
        <v>5</v>
      </c>
      <c r="H26" s="432"/>
      <c r="I26" s="440"/>
      <c r="J26" s="448"/>
      <c r="K26" s="453"/>
      <c r="L26" s="460"/>
      <c r="M26" s="468"/>
      <c r="N26" s="468"/>
      <c r="O26" s="468"/>
      <c r="P26" s="468"/>
      <c r="Q26" s="468"/>
      <c r="R26" s="468"/>
      <c r="S26" s="475"/>
      <c r="T26" s="482"/>
      <c r="U26" s="489"/>
      <c r="V26" s="489"/>
      <c r="W26" s="489"/>
      <c r="X26" s="489"/>
      <c r="Y26" s="496"/>
      <c r="Z26" s="504"/>
      <c r="AA26" s="509"/>
      <c r="AB26" s="6" t="str">
        <f t="shared" si="4"/>
        <v/>
      </c>
      <c r="AC26" s="3" t="str">
        <f t="shared" si="5"/>
        <v/>
      </c>
      <c r="AF26" s="3" t="str">
        <f t="shared" si="6"/>
        <v/>
      </c>
    </row>
    <row r="27" spans="2:32" ht="21" customHeight="1">
      <c r="B27" s="1">
        <f t="shared" si="0"/>
        <v>0</v>
      </c>
      <c r="C27" s="1">
        <f t="shared" si="1"/>
        <v>0</v>
      </c>
      <c r="D27" s="1">
        <f t="shared" si="2"/>
        <v>0</v>
      </c>
      <c r="E27" s="1">
        <f t="shared" si="3"/>
        <v>0</v>
      </c>
      <c r="G27" s="420">
        <v>6</v>
      </c>
      <c r="H27" s="430"/>
      <c r="I27" s="438"/>
      <c r="J27" s="446"/>
      <c r="K27" s="451"/>
      <c r="L27" s="461"/>
      <c r="M27" s="466"/>
      <c r="N27" s="466"/>
      <c r="O27" s="466"/>
      <c r="P27" s="466"/>
      <c r="Q27" s="466"/>
      <c r="R27" s="466"/>
      <c r="S27" s="473"/>
      <c r="T27" s="480"/>
      <c r="U27" s="487"/>
      <c r="V27" s="487"/>
      <c r="W27" s="487"/>
      <c r="X27" s="487"/>
      <c r="Y27" s="497"/>
      <c r="Z27" s="505"/>
      <c r="AA27" s="509"/>
      <c r="AB27" s="6" t="str">
        <f t="shared" si="4"/>
        <v/>
      </c>
      <c r="AC27" s="3" t="str">
        <f t="shared" si="5"/>
        <v/>
      </c>
      <c r="AF27" s="3" t="str">
        <f t="shared" si="6"/>
        <v/>
      </c>
    </row>
    <row r="28" spans="2:32" ht="21" customHeight="1">
      <c r="B28" s="1">
        <f t="shared" si="0"/>
        <v>0</v>
      </c>
      <c r="C28" s="1">
        <f t="shared" si="1"/>
        <v>0</v>
      </c>
      <c r="D28" s="1">
        <f t="shared" si="2"/>
        <v>0</v>
      </c>
      <c r="E28" s="1">
        <f t="shared" si="3"/>
        <v>0</v>
      </c>
      <c r="G28" s="421">
        <v>7</v>
      </c>
      <c r="H28" s="431"/>
      <c r="I28" s="439"/>
      <c r="J28" s="447"/>
      <c r="K28" s="452"/>
      <c r="L28" s="459"/>
      <c r="M28" s="467"/>
      <c r="N28" s="467"/>
      <c r="O28" s="467"/>
      <c r="P28" s="467"/>
      <c r="Q28" s="467"/>
      <c r="R28" s="467"/>
      <c r="S28" s="474"/>
      <c r="T28" s="481"/>
      <c r="U28" s="488"/>
      <c r="V28" s="488"/>
      <c r="W28" s="488"/>
      <c r="X28" s="488"/>
      <c r="Y28" s="495"/>
      <c r="Z28" s="503"/>
      <c r="AA28" s="509"/>
      <c r="AB28" s="6" t="str">
        <f t="shared" si="4"/>
        <v/>
      </c>
      <c r="AC28" s="3" t="str">
        <f t="shared" si="5"/>
        <v/>
      </c>
      <c r="AF28" s="3" t="str">
        <f t="shared" si="6"/>
        <v/>
      </c>
    </row>
    <row r="29" spans="2:32" ht="21" customHeight="1">
      <c r="B29" s="1">
        <f t="shared" si="0"/>
        <v>0</v>
      </c>
      <c r="C29" s="1">
        <f t="shared" si="1"/>
        <v>0</v>
      </c>
      <c r="D29" s="1">
        <f t="shared" si="2"/>
        <v>0</v>
      </c>
      <c r="E29" s="1">
        <f t="shared" si="3"/>
        <v>0</v>
      </c>
      <c r="G29" s="421">
        <v>8</v>
      </c>
      <c r="H29" s="431"/>
      <c r="I29" s="439"/>
      <c r="J29" s="447"/>
      <c r="K29" s="452"/>
      <c r="L29" s="459"/>
      <c r="M29" s="467"/>
      <c r="N29" s="467"/>
      <c r="O29" s="467"/>
      <c r="P29" s="467"/>
      <c r="Q29" s="467"/>
      <c r="R29" s="467"/>
      <c r="S29" s="474"/>
      <c r="T29" s="481"/>
      <c r="U29" s="488"/>
      <c r="V29" s="488"/>
      <c r="W29" s="488"/>
      <c r="X29" s="488"/>
      <c r="Y29" s="495"/>
      <c r="Z29" s="503"/>
      <c r="AA29" s="509"/>
      <c r="AB29" s="6" t="str">
        <f t="shared" si="4"/>
        <v/>
      </c>
      <c r="AC29" s="3" t="str">
        <f t="shared" si="5"/>
        <v/>
      </c>
      <c r="AF29" s="3" t="str">
        <f t="shared" si="6"/>
        <v/>
      </c>
    </row>
    <row r="30" spans="2:32" ht="21" customHeight="1">
      <c r="B30" s="1">
        <f t="shared" si="0"/>
        <v>0</v>
      </c>
      <c r="C30" s="1">
        <f t="shared" si="1"/>
        <v>0</v>
      </c>
      <c r="D30" s="1">
        <f t="shared" si="2"/>
        <v>0</v>
      </c>
      <c r="E30" s="1">
        <f t="shared" si="3"/>
        <v>0</v>
      </c>
      <c r="G30" s="421">
        <v>9</v>
      </c>
      <c r="H30" s="431"/>
      <c r="I30" s="439"/>
      <c r="J30" s="447"/>
      <c r="K30" s="452"/>
      <c r="L30" s="459"/>
      <c r="M30" s="467"/>
      <c r="N30" s="467"/>
      <c r="O30" s="467"/>
      <c r="P30" s="467"/>
      <c r="Q30" s="467"/>
      <c r="R30" s="467"/>
      <c r="S30" s="474"/>
      <c r="T30" s="481"/>
      <c r="U30" s="488"/>
      <c r="V30" s="488"/>
      <c r="W30" s="488"/>
      <c r="X30" s="488"/>
      <c r="Y30" s="495"/>
      <c r="Z30" s="503"/>
      <c r="AA30" s="509"/>
      <c r="AB30" s="6" t="str">
        <f t="shared" si="4"/>
        <v/>
      </c>
      <c r="AC30" s="3" t="str">
        <f t="shared" si="5"/>
        <v/>
      </c>
      <c r="AF30" s="3" t="str">
        <f t="shared" si="6"/>
        <v/>
      </c>
    </row>
    <row r="31" spans="2:32" ht="21" customHeight="1">
      <c r="B31" s="1">
        <f t="shared" si="0"/>
        <v>0</v>
      </c>
      <c r="C31" s="1">
        <f t="shared" si="1"/>
        <v>0</v>
      </c>
      <c r="D31" s="1">
        <f t="shared" si="2"/>
        <v>0</v>
      </c>
      <c r="E31" s="1">
        <f t="shared" si="3"/>
        <v>0</v>
      </c>
      <c r="G31" s="422">
        <v>10</v>
      </c>
      <c r="H31" s="432"/>
      <c r="I31" s="440"/>
      <c r="J31" s="448"/>
      <c r="K31" s="453"/>
      <c r="L31" s="460"/>
      <c r="M31" s="468"/>
      <c r="N31" s="468"/>
      <c r="O31" s="468"/>
      <c r="P31" s="468"/>
      <c r="Q31" s="468"/>
      <c r="R31" s="468"/>
      <c r="S31" s="475"/>
      <c r="T31" s="482"/>
      <c r="U31" s="489"/>
      <c r="V31" s="489"/>
      <c r="W31" s="489"/>
      <c r="X31" s="489"/>
      <c r="Y31" s="496"/>
      <c r="Z31" s="504"/>
      <c r="AA31" s="509"/>
      <c r="AB31" s="6" t="str">
        <f t="shared" si="4"/>
        <v/>
      </c>
      <c r="AC31" s="3" t="str">
        <f t="shared" si="5"/>
        <v/>
      </c>
      <c r="AF31" s="3" t="str">
        <f t="shared" si="6"/>
        <v/>
      </c>
    </row>
    <row r="32" spans="2:32" ht="21" customHeight="1">
      <c r="B32" s="1">
        <f t="shared" si="0"/>
        <v>0</v>
      </c>
      <c r="C32" s="1">
        <f t="shared" si="1"/>
        <v>0</v>
      </c>
      <c r="D32" s="1">
        <f t="shared" si="2"/>
        <v>0</v>
      </c>
      <c r="E32" s="1">
        <f t="shared" si="3"/>
        <v>0</v>
      </c>
      <c r="G32" s="420">
        <v>11</v>
      </c>
      <c r="H32" s="430"/>
      <c r="I32" s="438"/>
      <c r="J32" s="446"/>
      <c r="K32" s="451"/>
      <c r="L32" s="461"/>
      <c r="M32" s="466"/>
      <c r="N32" s="466"/>
      <c r="O32" s="466"/>
      <c r="P32" s="466"/>
      <c r="Q32" s="466"/>
      <c r="R32" s="466"/>
      <c r="S32" s="473"/>
      <c r="T32" s="480"/>
      <c r="U32" s="487"/>
      <c r="V32" s="487"/>
      <c r="W32" s="487"/>
      <c r="X32" s="487"/>
      <c r="Y32" s="497"/>
      <c r="Z32" s="505"/>
      <c r="AA32" s="509"/>
      <c r="AB32" s="6" t="str">
        <f t="shared" si="4"/>
        <v/>
      </c>
      <c r="AC32" s="3" t="str">
        <f t="shared" si="5"/>
        <v/>
      </c>
      <c r="AF32" s="3" t="str">
        <f t="shared" si="6"/>
        <v/>
      </c>
    </row>
    <row r="33" spans="2:32" ht="21" customHeight="1">
      <c r="B33" s="1">
        <f t="shared" si="0"/>
        <v>0</v>
      </c>
      <c r="C33" s="1">
        <f t="shared" si="1"/>
        <v>0</v>
      </c>
      <c r="D33" s="1">
        <f t="shared" si="2"/>
        <v>0</v>
      </c>
      <c r="E33" s="1">
        <f t="shared" si="3"/>
        <v>0</v>
      </c>
      <c r="G33" s="421">
        <v>12</v>
      </c>
      <c r="H33" s="431"/>
      <c r="I33" s="439"/>
      <c r="J33" s="447"/>
      <c r="K33" s="452"/>
      <c r="L33" s="459"/>
      <c r="M33" s="467"/>
      <c r="N33" s="467"/>
      <c r="O33" s="467"/>
      <c r="P33" s="467"/>
      <c r="Q33" s="467"/>
      <c r="R33" s="467"/>
      <c r="S33" s="474"/>
      <c r="T33" s="481"/>
      <c r="U33" s="488"/>
      <c r="V33" s="488"/>
      <c r="W33" s="488"/>
      <c r="X33" s="488"/>
      <c r="Y33" s="495"/>
      <c r="Z33" s="503"/>
      <c r="AA33" s="509"/>
      <c r="AB33" s="6" t="str">
        <f t="shared" si="4"/>
        <v/>
      </c>
      <c r="AC33" s="3" t="str">
        <f t="shared" si="5"/>
        <v/>
      </c>
      <c r="AF33" s="3" t="str">
        <f t="shared" si="6"/>
        <v/>
      </c>
    </row>
    <row r="34" spans="2:32" ht="21" customHeight="1">
      <c r="B34" s="1">
        <f t="shared" si="0"/>
        <v>0</v>
      </c>
      <c r="C34" s="1">
        <f t="shared" si="1"/>
        <v>0</v>
      </c>
      <c r="D34" s="1">
        <f t="shared" si="2"/>
        <v>0</v>
      </c>
      <c r="E34" s="1">
        <f t="shared" si="3"/>
        <v>0</v>
      </c>
      <c r="G34" s="421">
        <v>13</v>
      </c>
      <c r="H34" s="431"/>
      <c r="I34" s="439"/>
      <c r="J34" s="447"/>
      <c r="K34" s="452"/>
      <c r="L34" s="459"/>
      <c r="M34" s="467"/>
      <c r="N34" s="467"/>
      <c r="O34" s="467"/>
      <c r="P34" s="467"/>
      <c r="Q34" s="467"/>
      <c r="R34" s="467"/>
      <c r="S34" s="474"/>
      <c r="T34" s="481"/>
      <c r="U34" s="488"/>
      <c r="V34" s="488"/>
      <c r="W34" s="488"/>
      <c r="X34" s="488"/>
      <c r="Y34" s="495"/>
      <c r="Z34" s="503"/>
      <c r="AA34" s="509"/>
      <c r="AB34" s="6" t="str">
        <f t="shared" si="4"/>
        <v/>
      </c>
      <c r="AC34" s="3" t="str">
        <f t="shared" si="5"/>
        <v/>
      </c>
      <c r="AF34" s="3" t="str">
        <f t="shared" si="6"/>
        <v/>
      </c>
    </row>
    <row r="35" spans="2:32" ht="21" customHeight="1">
      <c r="B35" s="1">
        <f t="shared" si="0"/>
        <v>0</v>
      </c>
      <c r="C35" s="1">
        <f t="shared" si="1"/>
        <v>0</v>
      </c>
      <c r="D35" s="1">
        <f t="shared" si="2"/>
        <v>0</v>
      </c>
      <c r="E35" s="1">
        <f t="shared" si="3"/>
        <v>0</v>
      </c>
      <c r="G35" s="421">
        <v>14</v>
      </c>
      <c r="H35" s="431"/>
      <c r="I35" s="439"/>
      <c r="J35" s="447"/>
      <c r="K35" s="452"/>
      <c r="L35" s="459"/>
      <c r="M35" s="467"/>
      <c r="N35" s="467"/>
      <c r="O35" s="467"/>
      <c r="P35" s="467"/>
      <c r="Q35" s="467"/>
      <c r="R35" s="467"/>
      <c r="S35" s="474"/>
      <c r="T35" s="481"/>
      <c r="U35" s="488"/>
      <c r="V35" s="488"/>
      <c r="W35" s="488"/>
      <c r="X35" s="488"/>
      <c r="Y35" s="495"/>
      <c r="Z35" s="503"/>
      <c r="AA35" s="509"/>
      <c r="AB35" s="6" t="str">
        <f t="shared" si="4"/>
        <v/>
      </c>
      <c r="AC35" s="3" t="str">
        <f t="shared" si="5"/>
        <v/>
      </c>
      <c r="AF35" s="3" t="str">
        <f t="shared" si="6"/>
        <v/>
      </c>
    </row>
    <row r="36" spans="2:32" ht="21" customHeight="1">
      <c r="B36" s="1">
        <f t="shared" si="0"/>
        <v>0</v>
      </c>
      <c r="C36" s="1">
        <f t="shared" si="1"/>
        <v>0</v>
      </c>
      <c r="D36" s="1">
        <f t="shared" si="2"/>
        <v>0</v>
      </c>
      <c r="E36" s="1">
        <f t="shared" si="3"/>
        <v>0</v>
      </c>
      <c r="G36" s="423">
        <v>15</v>
      </c>
      <c r="H36" s="433"/>
      <c r="I36" s="441"/>
      <c r="J36" s="449"/>
      <c r="K36" s="454"/>
      <c r="L36" s="462"/>
      <c r="M36" s="469"/>
      <c r="N36" s="469"/>
      <c r="O36" s="469"/>
      <c r="P36" s="469"/>
      <c r="Q36" s="469"/>
      <c r="R36" s="469"/>
      <c r="S36" s="476"/>
      <c r="T36" s="483"/>
      <c r="U36" s="490"/>
      <c r="V36" s="490"/>
      <c r="W36" s="490"/>
      <c r="X36" s="490"/>
      <c r="Y36" s="498"/>
      <c r="Z36" s="506"/>
      <c r="AA36" s="509"/>
      <c r="AB36" s="6" t="str">
        <f t="shared" si="4"/>
        <v/>
      </c>
      <c r="AC36" s="3" t="str">
        <f t="shared" si="5"/>
        <v/>
      </c>
      <c r="AF36" s="3" t="str">
        <f t="shared" si="6"/>
        <v/>
      </c>
    </row>
    <row r="37" spans="2:32" ht="21" customHeight="1">
      <c r="B37" s="1">
        <f t="shared" si="0"/>
        <v>0</v>
      </c>
      <c r="C37" s="1">
        <f t="shared" si="1"/>
        <v>0</v>
      </c>
      <c r="D37" s="1">
        <f t="shared" si="2"/>
        <v>0</v>
      </c>
      <c r="E37" s="1">
        <f t="shared" si="3"/>
        <v>0</v>
      </c>
      <c r="G37" s="424">
        <v>16</v>
      </c>
      <c r="H37" s="434"/>
      <c r="I37" s="442"/>
      <c r="J37" s="450"/>
      <c r="K37" s="455"/>
      <c r="L37" s="463"/>
      <c r="M37" s="470"/>
      <c r="N37" s="470"/>
      <c r="O37" s="470"/>
      <c r="P37" s="470"/>
      <c r="Q37" s="470"/>
      <c r="R37" s="470"/>
      <c r="S37" s="477"/>
      <c r="T37" s="484"/>
      <c r="U37" s="491"/>
      <c r="V37" s="491"/>
      <c r="W37" s="491"/>
      <c r="X37" s="491"/>
      <c r="Y37" s="494"/>
      <c r="Z37" s="502"/>
      <c r="AA37" s="509"/>
      <c r="AB37" s="6" t="str">
        <f t="shared" si="4"/>
        <v/>
      </c>
      <c r="AC37" s="3" t="str">
        <f t="shared" si="5"/>
        <v/>
      </c>
      <c r="AF37" s="3" t="str">
        <f t="shared" si="6"/>
        <v/>
      </c>
    </row>
    <row r="38" spans="2:32" ht="21" customHeight="1">
      <c r="B38" s="1">
        <f t="shared" si="0"/>
        <v>0</v>
      </c>
      <c r="C38" s="1">
        <f t="shared" si="1"/>
        <v>0</v>
      </c>
      <c r="D38" s="1">
        <f t="shared" si="2"/>
        <v>0</v>
      </c>
      <c r="E38" s="1">
        <f t="shared" si="3"/>
        <v>0</v>
      </c>
      <c r="G38" s="421">
        <v>17</v>
      </c>
      <c r="H38" s="431"/>
      <c r="I38" s="439"/>
      <c r="J38" s="447"/>
      <c r="K38" s="452"/>
      <c r="L38" s="459"/>
      <c r="M38" s="467"/>
      <c r="N38" s="467"/>
      <c r="O38" s="467"/>
      <c r="P38" s="467"/>
      <c r="Q38" s="467"/>
      <c r="R38" s="467"/>
      <c r="S38" s="474"/>
      <c r="T38" s="481"/>
      <c r="U38" s="488"/>
      <c r="V38" s="488"/>
      <c r="W38" s="488"/>
      <c r="X38" s="488"/>
      <c r="Y38" s="495"/>
      <c r="Z38" s="503"/>
      <c r="AA38" s="509"/>
      <c r="AB38" s="6" t="str">
        <f t="shared" si="4"/>
        <v/>
      </c>
      <c r="AC38" s="3" t="str">
        <f t="shared" si="5"/>
        <v/>
      </c>
      <c r="AF38" s="3" t="str">
        <f t="shared" si="6"/>
        <v/>
      </c>
    </row>
    <row r="39" spans="2:32" ht="21" customHeight="1">
      <c r="B39" s="1">
        <f t="shared" si="0"/>
        <v>0</v>
      </c>
      <c r="C39" s="1">
        <f t="shared" si="1"/>
        <v>0</v>
      </c>
      <c r="D39" s="1">
        <f t="shared" si="2"/>
        <v>0</v>
      </c>
      <c r="E39" s="1">
        <f t="shared" si="3"/>
        <v>0</v>
      </c>
      <c r="G39" s="421">
        <v>18</v>
      </c>
      <c r="H39" s="431"/>
      <c r="I39" s="439"/>
      <c r="J39" s="447"/>
      <c r="K39" s="452"/>
      <c r="L39" s="459"/>
      <c r="M39" s="467"/>
      <c r="N39" s="467"/>
      <c r="O39" s="467"/>
      <c r="P39" s="467"/>
      <c r="Q39" s="467"/>
      <c r="R39" s="467"/>
      <c r="S39" s="474"/>
      <c r="T39" s="481"/>
      <c r="U39" s="488"/>
      <c r="V39" s="488"/>
      <c r="W39" s="488"/>
      <c r="X39" s="488"/>
      <c r="Y39" s="495"/>
      <c r="Z39" s="503"/>
      <c r="AA39" s="509"/>
      <c r="AB39" s="6" t="str">
        <f t="shared" si="4"/>
        <v/>
      </c>
      <c r="AC39" s="3" t="str">
        <f t="shared" si="5"/>
        <v/>
      </c>
      <c r="AF39" s="3" t="str">
        <f t="shared" si="6"/>
        <v/>
      </c>
    </row>
    <row r="40" spans="2:32" ht="21" customHeight="1">
      <c r="B40" s="1">
        <f t="shared" si="0"/>
        <v>0</v>
      </c>
      <c r="C40" s="1">
        <f t="shared" si="1"/>
        <v>0</v>
      </c>
      <c r="D40" s="1">
        <f t="shared" si="2"/>
        <v>0</v>
      </c>
      <c r="E40" s="1">
        <f t="shared" si="3"/>
        <v>0</v>
      </c>
      <c r="G40" s="421">
        <v>19</v>
      </c>
      <c r="H40" s="431"/>
      <c r="I40" s="439"/>
      <c r="J40" s="447"/>
      <c r="K40" s="452"/>
      <c r="L40" s="459"/>
      <c r="M40" s="467"/>
      <c r="N40" s="467"/>
      <c r="O40" s="467"/>
      <c r="P40" s="467"/>
      <c r="Q40" s="467"/>
      <c r="R40" s="467"/>
      <c r="S40" s="474"/>
      <c r="T40" s="481"/>
      <c r="U40" s="488"/>
      <c r="V40" s="488"/>
      <c r="W40" s="488"/>
      <c r="X40" s="488"/>
      <c r="Y40" s="495"/>
      <c r="Z40" s="503"/>
      <c r="AA40" s="509"/>
      <c r="AB40" s="6" t="str">
        <f t="shared" si="4"/>
        <v/>
      </c>
      <c r="AC40" s="3" t="str">
        <f t="shared" si="5"/>
        <v/>
      </c>
      <c r="AF40" s="3" t="str">
        <f t="shared" si="6"/>
        <v/>
      </c>
    </row>
    <row r="41" spans="2:32" ht="21" customHeight="1">
      <c r="B41" s="1">
        <f t="shared" si="0"/>
        <v>0</v>
      </c>
      <c r="C41" s="1">
        <f t="shared" si="1"/>
        <v>0</v>
      </c>
      <c r="D41" s="1">
        <f t="shared" si="2"/>
        <v>0</v>
      </c>
      <c r="E41" s="1">
        <f t="shared" si="3"/>
        <v>0</v>
      </c>
      <c r="G41" s="422">
        <v>20</v>
      </c>
      <c r="H41" s="432"/>
      <c r="I41" s="440"/>
      <c r="J41" s="448"/>
      <c r="K41" s="453"/>
      <c r="L41" s="460"/>
      <c r="M41" s="468"/>
      <c r="N41" s="468"/>
      <c r="O41" s="468"/>
      <c r="P41" s="468"/>
      <c r="Q41" s="468"/>
      <c r="R41" s="468"/>
      <c r="S41" s="475"/>
      <c r="T41" s="482"/>
      <c r="U41" s="489"/>
      <c r="V41" s="489"/>
      <c r="W41" s="489"/>
      <c r="X41" s="489"/>
      <c r="Y41" s="496"/>
      <c r="Z41" s="504"/>
      <c r="AA41" s="509"/>
      <c r="AB41" s="6" t="str">
        <f t="shared" si="4"/>
        <v/>
      </c>
      <c r="AC41" s="3" t="str">
        <f t="shared" si="5"/>
        <v/>
      </c>
      <c r="AF41" s="3" t="str">
        <f t="shared" si="6"/>
        <v/>
      </c>
    </row>
    <row r="42" spans="2:32" ht="21" customHeight="1">
      <c r="B42" s="1">
        <f t="shared" si="0"/>
        <v>0</v>
      </c>
      <c r="C42" s="1">
        <f t="shared" si="1"/>
        <v>0</v>
      </c>
      <c r="D42" s="1">
        <f t="shared" si="2"/>
        <v>0</v>
      </c>
      <c r="E42" s="1">
        <f t="shared" si="3"/>
        <v>0</v>
      </c>
      <c r="G42" s="420">
        <v>21</v>
      </c>
      <c r="H42" s="430"/>
      <c r="I42" s="438"/>
      <c r="J42" s="446"/>
      <c r="K42" s="451"/>
      <c r="L42" s="461"/>
      <c r="M42" s="466"/>
      <c r="N42" s="466"/>
      <c r="O42" s="466"/>
      <c r="P42" s="466"/>
      <c r="Q42" s="466"/>
      <c r="R42" s="466"/>
      <c r="S42" s="473"/>
      <c r="T42" s="480"/>
      <c r="U42" s="487"/>
      <c r="V42" s="487"/>
      <c r="W42" s="487"/>
      <c r="X42" s="487"/>
      <c r="Y42" s="497"/>
      <c r="Z42" s="505"/>
      <c r="AA42" s="509"/>
      <c r="AB42" s="6" t="str">
        <f t="shared" si="4"/>
        <v/>
      </c>
      <c r="AC42" s="3" t="str">
        <f t="shared" si="5"/>
        <v/>
      </c>
      <c r="AF42" s="3" t="str">
        <f t="shared" si="6"/>
        <v/>
      </c>
    </row>
    <row r="43" spans="2:32" ht="21" customHeight="1">
      <c r="B43" s="1">
        <f t="shared" si="0"/>
        <v>0</v>
      </c>
      <c r="C43" s="1">
        <f t="shared" si="1"/>
        <v>0</v>
      </c>
      <c r="D43" s="1">
        <f t="shared" si="2"/>
        <v>0</v>
      </c>
      <c r="E43" s="1">
        <f t="shared" si="3"/>
        <v>0</v>
      </c>
      <c r="G43" s="421">
        <v>22</v>
      </c>
      <c r="H43" s="431"/>
      <c r="I43" s="439"/>
      <c r="J43" s="447"/>
      <c r="K43" s="452"/>
      <c r="L43" s="459"/>
      <c r="M43" s="467"/>
      <c r="N43" s="467"/>
      <c r="O43" s="467"/>
      <c r="P43" s="467"/>
      <c r="Q43" s="467"/>
      <c r="R43" s="467"/>
      <c r="S43" s="474"/>
      <c r="T43" s="481"/>
      <c r="U43" s="488"/>
      <c r="V43" s="488"/>
      <c r="W43" s="488"/>
      <c r="X43" s="488"/>
      <c r="Y43" s="495"/>
      <c r="Z43" s="503"/>
      <c r="AA43" s="509"/>
      <c r="AB43" s="6" t="str">
        <f t="shared" si="4"/>
        <v/>
      </c>
      <c r="AC43" s="3" t="str">
        <f t="shared" si="5"/>
        <v/>
      </c>
      <c r="AF43" s="3" t="str">
        <f t="shared" si="6"/>
        <v/>
      </c>
    </row>
    <row r="44" spans="2:32" ht="21" customHeight="1">
      <c r="B44" s="1">
        <f t="shared" si="0"/>
        <v>0</v>
      </c>
      <c r="C44" s="1">
        <f t="shared" si="1"/>
        <v>0</v>
      </c>
      <c r="D44" s="1">
        <f t="shared" si="2"/>
        <v>0</v>
      </c>
      <c r="E44" s="1">
        <f t="shared" si="3"/>
        <v>0</v>
      </c>
      <c r="G44" s="421">
        <v>23</v>
      </c>
      <c r="H44" s="431"/>
      <c r="I44" s="439"/>
      <c r="J44" s="447"/>
      <c r="K44" s="452"/>
      <c r="L44" s="459"/>
      <c r="M44" s="467"/>
      <c r="N44" s="467"/>
      <c r="O44" s="467"/>
      <c r="P44" s="467"/>
      <c r="Q44" s="467"/>
      <c r="R44" s="467"/>
      <c r="S44" s="474"/>
      <c r="T44" s="481"/>
      <c r="U44" s="488"/>
      <c r="V44" s="488"/>
      <c r="W44" s="488"/>
      <c r="X44" s="488"/>
      <c r="Y44" s="495"/>
      <c r="Z44" s="503"/>
      <c r="AA44" s="509"/>
      <c r="AB44" s="6" t="str">
        <f t="shared" si="4"/>
        <v/>
      </c>
      <c r="AC44" s="3" t="str">
        <f t="shared" si="5"/>
        <v/>
      </c>
      <c r="AF44" s="3" t="str">
        <f t="shared" si="6"/>
        <v/>
      </c>
    </row>
    <row r="45" spans="2:32" ht="21" customHeight="1">
      <c r="B45" s="1">
        <f t="shared" si="0"/>
        <v>0</v>
      </c>
      <c r="C45" s="1">
        <f t="shared" si="1"/>
        <v>0</v>
      </c>
      <c r="D45" s="1">
        <f t="shared" si="2"/>
        <v>0</v>
      </c>
      <c r="E45" s="1">
        <f t="shared" si="3"/>
        <v>0</v>
      </c>
      <c r="G45" s="421">
        <v>24</v>
      </c>
      <c r="H45" s="431"/>
      <c r="I45" s="439"/>
      <c r="J45" s="447"/>
      <c r="K45" s="452"/>
      <c r="L45" s="459"/>
      <c r="M45" s="467"/>
      <c r="N45" s="467"/>
      <c r="O45" s="467"/>
      <c r="P45" s="467"/>
      <c r="Q45" s="467"/>
      <c r="R45" s="467"/>
      <c r="S45" s="474"/>
      <c r="T45" s="481"/>
      <c r="U45" s="488"/>
      <c r="V45" s="488"/>
      <c r="W45" s="488"/>
      <c r="X45" s="488"/>
      <c r="Y45" s="495"/>
      <c r="Z45" s="503"/>
      <c r="AA45" s="509"/>
      <c r="AB45" s="6" t="str">
        <f t="shared" si="4"/>
        <v/>
      </c>
      <c r="AC45" s="3" t="str">
        <f t="shared" si="5"/>
        <v/>
      </c>
      <c r="AF45" s="3" t="str">
        <f t="shared" si="6"/>
        <v/>
      </c>
    </row>
    <row r="46" spans="2:32" ht="21" customHeight="1">
      <c r="B46" s="1">
        <f t="shared" si="0"/>
        <v>0</v>
      </c>
      <c r="C46" s="1">
        <f t="shared" si="1"/>
        <v>0</v>
      </c>
      <c r="D46" s="1">
        <f t="shared" si="2"/>
        <v>0</v>
      </c>
      <c r="E46" s="1">
        <f t="shared" si="3"/>
        <v>0</v>
      </c>
      <c r="G46" s="422">
        <v>25</v>
      </c>
      <c r="H46" s="432"/>
      <c r="I46" s="440"/>
      <c r="J46" s="448"/>
      <c r="K46" s="453"/>
      <c r="L46" s="460"/>
      <c r="M46" s="468"/>
      <c r="N46" s="468"/>
      <c r="O46" s="468"/>
      <c r="P46" s="468"/>
      <c r="Q46" s="468"/>
      <c r="R46" s="468"/>
      <c r="S46" s="475"/>
      <c r="T46" s="482"/>
      <c r="U46" s="489"/>
      <c r="V46" s="489"/>
      <c r="W46" s="489"/>
      <c r="X46" s="489"/>
      <c r="Y46" s="496"/>
      <c r="Z46" s="504"/>
      <c r="AA46" s="509"/>
      <c r="AB46" s="6" t="str">
        <f t="shared" si="4"/>
        <v/>
      </c>
      <c r="AC46" s="3" t="str">
        <f t="shared" si="5"/>
        <v/>
      </c>
      <c r="AF46" s="3" t="str">
        <f t="shared" si="6"/>
        <v/>
      </c>
    </row>
    <row r="47" spans="2:32" ht="21" customHeight="1">
      <c r="B47" s="1">
        <f t="shared" si="0"/>
        <v>0</v>
      </c>
      <c r="C47" s="1">
        <f t="shared" si="1"/>
        <v>0</v>
      </c>
      <c r="D47" s="1">
        <f t="shared" si="2"/>
        <v>0</v>
      </c>
      <c r="E47" s="1">
        <f t="shared" si="3"/>
        <v>0</v>
      </c>
      <c r="G47" s="420">
        <v>26</v>
      </c>
      <c r="H47" s="430"/>
      <c r="I47" s="438"/>
      <c r="J47" s="446"/>
      <c r="K47" s="451"/>
      <c r="L47" s="461"/>
      <c r="M47" s="466"/>
      <c r="N47" s="466"/>
      <c r="O47" s="466"/>
      <c r="P47" s="466"/>
      <c r="Q47" s="466"/>
      <c r="R47" s="466"/>
      <c r="S47" s="473"/>
      <c r="T47" s="480"/>
      <c r="U47" s="487"/>
      <c r="V47" s="487"/>
      <c r="W47" s="487"/>
      <c r="X47" s="487"/>
      <c r="Y47" s="497"/>
      <c r="Z47" s="505"/>
      <c r="AA47" s="509"/>
      <c r="AB47" s="6" t="str">
        <f t="shared" si="4"/>
        <v/>
      </c>
      <c r="AC47" s="3" t="str">
        <f t="shared" si="5"/>
        <v/>
      </c>
      <c r="AF47" s="3" t="str">
        <f t="shared" si="6"/>
        <v/>
      </c>
    </row>
    <row r="48" spans="2:32" ht="21" customHeight="1">
      <c r="B48" s="1">
        <f t="shared" si="0"/>
        <v>0</v>
      </c>
      <c r="C48" s="1">
        <f t="shared" si="1"/>
        <v>0</v>
      </c>
      <c r="D48" s="1">
        <f t="shared" si="2"/>
        <v>0</v>
      </c>
      <c r="E48" s="1">
        <f t="shared" si="3"/>
        <v>0</v>
      </c>
      <c r="G48" s="421">
        <v>27</v>
      </c>
      <c r="H48" s="431"/>
      <c r="I48" s="439"/>
      <c r="J48" s="447"/>
      <c r="K48" s="452"/>
      <c r="L48" s="459"/>
      <c r="M48" s="467"/>
      <c r="N48" s="467"/>
      <c r="O48" s="467"/>
      <c r="P48" s="467"/>
      <c r="Q48" s="467"/>
      <c r="R48" s="467"/>
      <c r="S48" s="474"/>
      <c r="T48" s="481"/>
      <c r="U48" s="488"/>
      <c r="V48" s="488"/>
      <c r="W48" s="488"/>
      <c r="X48" s="488"/>
      <c r="Y48" s="495"/>
      <c r="Z48" s="503"/>
      <c r="AA48" s="509"/>
      <c r="AB48" s="6" t="str">
        <f t="shared" si="4"/>
        <v/>
      </c>
      <c r="AC48" s="3" t="str">
        <f t="shared" si="5"/>
        <v/>
      </c>
      <c r="AF48" s="3" t="str">
        <f t="shared" si="6"/>
        <v/>
      </c>
    </row>
    <row r="49" spans="2:32" ht="21" customHeight="1">
      <c r="B49" s="1">
        <f t="shared" si="0"/>
        <v>0</v>
      </c>
      <c r="C49" s="1">
        <f t="shared" si="1"/>
        <v>0</v>
      </c>
      <c r="D49" s="1">
        <f t="shared" si="2"/>
        <v>0</v>
      </c>
      <c r="E49" s="1">
        <f t="shared" si="3"/>
        <v>0</v>
      </c>
      <c r="G49" s="421">
        <v>28</v>
      </c>
      <c r="H49" s="431"/>
      <c r="I49" s="439"/>
      <c r="J49" s="447"/>
      <c r="K49" s="452"/>
      <c r="L49" s="459"/>
      <c r="M49" s="467"/>
      <c r="N49" s="467"/>
      <c r="O49" s="467"/>
      <c r="P49" s="467"/>
      <c r="Q49" s="467"/>
      <c r="R49" s="467"/>
      <c r="S49" s="474"/>
      <c r="T49" s="481"/>
      <c r="U49" s="488"/>
      <c r="V49" s="488"/>
      <c r="W49" s="488"/>
      <c r="X49" s="488"/>
      <c r="Y49" s="495"/>
      <c r="Z49" s="503"/>
      <c r="AA49" s="509"/>
      <c r="AB49" s="6" t="str">
        <f t="shared" si="4"/>
        <v/>
      </c>
      <c r="AC49" s="3" t="str">
        <f t="shared" si="5"/>
        <v/>
      </c>
      <c r="AF49" s="3" t="str">
        <f t="shared" si="6"/>
        <v/>
      </c>
    </row>
    <row r="50" spans="2:32" ht="21" customHeight="1">
      <c r="B50" s="1">
        <f t="shared" si="0"/>
        <v>0</v>
      </c>
      <c r="C50" s="1">
        <f t="shared" si="1"/>
        <v>0</v>
      </c>
      <c r="D50" s="1">
        <f t="shared" si="2"/>
        <v>0</v>
      </c>
      <c r="E50" s="1">
        <f t="shared" si="3"/>
        <v>0</v>
      </c>
      <c r="G50" s="421">
        <v>29</v>
      </c>
      <c r="H50" s="431"/>
      <c r="I50" s="439"/>
      <c r="J50" s="447"/>
      <c r="K50" s="452"/>
      <c r="L50" s="459"/>
      <c r="M50" s="467"/>
      <c r="N50" s="467"/>
      <c r="O50" s="467"/>
      <c r="P50" s="467"/>
      <c r="Q50" s="467"/>
      <c r="R50" s="467"/>
      <c r="S50" s="474"/>
      <c r="T50" s="481"/>
      <c r="U50" s="488"/>
      <c r="V50" s="488"/>
      <c r="W50" s="488"/>
      <c r="X50" s="488"/>
      <c r="Y50" s="495"/>
      <c r="Z50" s="503"/>
      <c r="AA50" s="509"/>
      <c r="AB50" s="6" t="str">
        <f t="shared" si="4"/>
        <v/>
      </c>
      <c r="AC50" s="3" t="str">
        <f t="shared" si="5"/>
        <v/>
      </c>
      <c r="AF50" s="3" t="str">
        <f t="shared" si="6"/>
        <v/>
      </c>
    </row>
    <row r="51" spans="2:32" ht="21" customHeight="1">
      <c r="B51" s="1">
        <f t="shared" si="0"/>
        <v>0</v>
      </c>
      <c r="C51" s="1">
        <f t="shared" si="1"/>
        <v>0</v>
      </c>
      <c r="D51" s="1">
        <f t="shared" si="2"/>
        <v>0</v>
      </c>
      <c r="E51" s="1">
        <f t="shared" si="3"/>
        <v>0</v>
      </c>
      <c r="G51" s="422">
        <v>30</v>
      </c>
      <c r="H51" s="432"/>
      <c r="I51" s="440"/>
      <c r="J51" s="448"/>
      <c r="K51" s="453"/>
      <c r="L51" s="460"/>
      <c r="M51" s="468"/>
      <c r="N51" s="468"/>
      <c r="O51" s="468"/>
      <c r="P51" s="468"/>
      <c r="Q51" s="468"/>
      <c r="R51" s="468"/>
      <c r="S51" s="475"/>
      <c r="T51" s="482"/>
      <c r="U51" s="489"/>
      <c r="V51" s="489"/>
      <c r="W51" s="489"/>
      <c r="X51" s="489"/>
      <c r="Y51" s="496"/>
      <c r="Z51" s="504"/>
      <c r="AA51" s="509"/>
      <c r="AB51" s="6" t="str">
        <f t="shared" si="4"/>
        <v/>
      </c>
      <c r="AC51" s="3" t="str">
        <f t="shared" si="5"/>
        <v/>
      </c>
      <c r="AF51" s="3" t="str">
        <f t="shared" si="6"/>
        <v/>
      </c>
    </row>
    <row r="52" spans="2:32" ht="21" customHeight="1">
      <c r="B52" s="1">
        <f t="shared" si="0"/>
        <v>0</v>
      </c>
      <c r="C52" s="1">
        <f t="shared" si="1"/>
        <v>0</v>
      </c>
      <c r="D52" s="1">
        <f t="shared" si="2"/>
        <v>0</v>
      </c>
      <c r="E52" s="1">
        <f t="shared" si="3"/>
        <v>0</v>
      </c>
      <c r="G52" s="420">
        <v>31</v>
      </c>
      <c r="H52" s="430"/>
      <c r="I52" s="438"/>
      <c r="J52" s="446"/>
      <c r="K52" s="451"/>
      <c r="L52" s="461"/>
      <c r="M52" s="466"/>
      <c r="N52" s="466"/>
      <c r="O52" s="466"/>
      <c r="P52" s="466"/>
      <c r="Q52" s="466"/>
      <c r="R52" s="466"/>
      <c r="S52" s="473"/>
      <c r="T52" s="480"/>
      <c r="U52" s="487"/>
      <c r="V52" s="487"/>
      <c r="W52" s="487"/>
      <c r="X52" s="487"/>
      <c r="Y52" s="497"/>
      <c r="Z52" s="505"/>
      <c r="AA52" s="509"/>
      <c r="AB52" s="6" t="str">
        <f t="shared" si="4"/>
        <v/>
      </c>
      <c r="AC52" s="3" t="str">
        <f t="shared" si="5"/>
        <v/>
      </c>
      <c r="AF52" s="3" t="str">
        <f t="shared" si="6"/>
        <v/>
      </c>
    </row>
    <row r="53" spans="2:32" ht="21" customHeight="1">
      <c r="B53" s="1">
        <f t="shared" si="0"/>
        <v>0</v>
      </c>
      <c r="C53" s="1">
        <f t="shared" si="1"/>
        <v>0</v>
      </c>
      <c r="D53" s="1">
        <f t="shared" si="2"/>
        <v>0</v>
      </c>
      <c r="E53" s="1">
        <f t="shared" si="3"/>
        <v>0</v>
      </c>
      <c r="G53" s="421">
        <v>32</v>
      </c>
      <c r="H53" s="431"/>
      <c r="I53" s="439"/>
      <c r="J53" s="447"/>
      <c r="K53" s="452"/>
      <c r="L53" s="459"/>
      <c r="M53" s="467"/>
      <c r="N53" s="467"/>
      <c r="O53" s="467"/>
      <c r="P53" s="467"/>
      <c r="Q53" s="467"/>
      <c r="R53" s="467"/>
      <c r="S53" s="474"/>
      <c r="T53" s="481"/>
      <c r="U53" s="488"/>
      <c r="V53" s="488"/>
      <c r="W53" s="488"/>
      <c r="X53" s="488"/>
      <c r="Y53" s="495"/>
      <c r="Z53" s="503"/>
      <c r="AA53" s="509"/>
      <c r="AB53" s="6" t="str">
        <f t="shared" si="4"/>
        <v/>
      </c>
      <c r="AC53" s="3" t="str">
        <f t="shared" si="5"/>
        <v/>
      </c>
      <c r="AF53" s="3" t="str">
        <f t="shared" si="6"/>
        <v/>
      </c>
    </row>
    <row r="54" spans="2:32" ht="21" customHeight="1">
      <c r="B54" s="1">
        <f t="shared" si="0"/>
        <v>0</v>
      </c>
      <c r="C54" s="1">
        <f t="shared" si="1"/>
        <v>0</v>
      </c>
      <c r="D54" s="1">
        <f t="shared" si="2"/>
        <v>0</v>
      </c>
      <c r="E54" s="1">
        <f t="shared" si="3"/>
        <v>0</v>
      </c>
      <c r="G54" s="421">
        <v>33</v>
      </c>
      <c r="H54" s="431"/>
      <c r="I54" s="439"/>
      <c r="J54" s="447"/>
      <c r="K54" s="452"/>
      <c r="L54" s="459"/>
      <c r="M54" s="467"/>
      <c r="N54" s="467"/>
      <c r="O54" s="467"/>
      <c r="P54" s="467"/>
      <c r="Q54" s="467"/>
      <c r="R54" s="467"/>
      <c r="S54" s="474"/>
      <c r="T54" s="481"/>
      <c r="U54" s="488"/>
      <c r="V54" s="488"/>
      <c r="W54" s="488"/>
      <c r="X54" s="488"/>
      <c r="Y54" s="495"/>
      <c r="Z54" s="503"/>
      <c r="AA54" s="509"/>
      <c r="AB54" s="6" t="str">
        <f t="shared" si="4"/>
        <v/>
      </c>
      <c r="AC54" s="3" t="str">
        <f t="shared" si="5"/>
        <v/>
      </c>
      <c r="AF54" s="3" t="str">
        <f t="shared" si="6"/>
        <v/>
      </c>
    </row>
    <row r="55" spans="2:32" ht="21" customHeight="1">
      <c r="B55" s="1">
        <f t="shared" si="0"/>
        <v>0</v>
      </c>
      <c r="C55" s="1">
        <f t="shared" si="1"/>
        <v>0</v>
      </c>
      <c r="D55" s="1">
        <f t="shared" si="2"/>
        <v>0</v>
      </c>
      <c r="E55" s="1">
        <f t="shared" si="3"/>
        <v>0</v>
      </c>
      <c r="G55" s="421">
        <v>34</v>
      </c>
      <c r="H55" s="431"/>
      <c r="I55" s="439"/>
      <c r="J55" s="447"/>
      <c r="K55" s="452"/>
      <c r="L55" s="459"/>
      <c r="M55" s="467"/>
      <c r="N55" s="467"/>
      <c r="O55" s="467"/>
      <c r="P55" s="467"/>
      <c r="Q55" s="467"/>
      <c r="R55" s="467"/>
      <c r="S55" s="474"/>
      <c r="T55" s="481"/>
      <c r="U55" s="488"/>
      <c r="V55" s="488"/>
      <c r="W55" s="488"/>
      <c r="X55" s="488"/>
      <c r="Y55" s="495"/>
      <c r="Z55" s="503"/>
      <c r="AA55" s="509"/>
      <c r="AB55" s="6" t="str">
        <f t="shared" si="4"/>
        <v/>
      </c>
      <c r="AC55" s="3" t="str">
        <f t="shared" si="5"/>
        <v/>
      </c>
      <c r="AF55" s="3" t="str">
        <f t="shared" si="6"/>
        <v/>
      </c>
    </row>
    <row r="56" spans="2:32" ht="21" customHeight="1">
      <c r="B56" s="1">
        <f t="shared" si="0"/>
        <v>0</v>
      </c>
      <c r="C56" s="1">
        <f t="shared" si="1"/>
        <v>0</v>
      </c>
      <c r="D56" s="1">
        <f t="shared" si="2"/>
        <v>0</v>
      </c>
      <c r="E56" s="1">
        <f t="shared" si="3"/>
        <v>0</v>
      </c>
      <c r="G56" s="422">
        <v>35</v>
      </c>
      <c r="H56" s="432"/>
      <c r="I56" s="440"/>
      <c r="J56" s="448"/>
      <c r="K56" s="453"/>
      <c r="L56" s="460"/>
      <c r="M56" s="468"/>
      <c r="N56" s="468"/>
      <c r="O56" s="468"/>
      <c r="P56" s="468"/>
      <c r="Q56" s="468"/>
      <c r="R56" s="468"/>
      <c r="S56" s="475"/>
      <c r="T56" s="482"/>
      <c r="U56" s="489"/>
      <c r="V56" s="489"/>
      <c r="W56" s="489"/>
      <c r="X56" s="489"/>
      <c r="Y56" s="496"/>
      <c r="Z56" s="504"/>
      <c r="AA56" s="509"/>
      <c r="AB56" s="6" t="str">
        <f t="shared" si="4"/>
        <v/>
      </c>
      <c r="AC56" s="3" t="str">
        <f t="shared" si="5"/>
        <v/>
      </c>
      <c r="AF56" s="3" t="str">
        <f t="shared" si="6"/>
        <v/>
      </c>
    </row>
    <row r="57" spans="2:32" ht="21" customHeight="1">
      <c r="B57" s="1">
        <f t="shared" si="0"/>
        <v>0</v>
      </c>
      <c r="C57" s="1">
        <f t="shared" si="1"/>
        <v>0</v>
      </c>
      <c r="D57" s="1">
        <f t="shared" si="2"/>
        <v>0</v>
      </c>
      <c r="E57" s="1">
        <f t="shared" si="3"/>
        <v>0</v>
      </c>
      <c r="G57" s="420">
        <v>36</v>
      </c>
      <c r="H57" s="430"/>
      <c r="I57" s="438"/>
      <c r="J57" s="446"/>
      <c r="K57" s="451"/>
      <c r="L57" s="461"/>
      <c r="M57" s="466"/>
      <c r="N57" s="466"/>
      <c r="O57" s="466"/>
      <c r="P57" s="466"/>
      <c r="Q57" s="466"/>
      <c r="R57" s="466"/>
      <c r="S57" s="473"/>
      <c r="T57" s="480"/>
      <c r="U57" s="487"/>
      <c r="V57" s="487"/>
      <c r="W57" s="487"/>
      <c r="X57" s="487"/>
      <c r="Y57" s="497"/>
      <c r="Z57" s="505"/>
      <c r="AA57" s="509"/>
      <c r="AB57" s="6" t="str">
        <f t="shared" si="4"/>
        <v/>
      </c>
      <c r="AC57" s="3" t="str">
        <f t="shared" si="5"/>
        <v/>
      </c>
      <c r="AF57" s="3" t="str">
        <f t="shared" si="6"/>
        <v/>
      </c>
    </row>
    <row r="58" spans="2:32" ht="21" customHeight="1">
      <c r="B58" s="1">
        <f t="shared" si="0"/>
        <v>0</v>
      </c>
      <c r="C58" s="1">
        <f t="shared" si="1"/>
        <v>0</v>
      </c>
      <c r="D58" s="1">
        <f t="shared" si="2"/>
        <v>0</v>
      </c>
      <c r="E58" s="1">
        <f t="shared" si="3"/>
        <v>0</v>
      </c>
      <c r="G58" s="421">
        <v>37</v>
      </c>
      <c r="H58" s="431"/>
      <c r="I58" s="439"/>
      <c r="J58" s="447"/>
      <c r="K58" s="452"/>
      <c r="L58" s="459"/>
      <c r="M58" s="467"/>
      <c r="N58" s="467"/>
      <c r="O58" s="467"/>
      <c r="P58" s="467"/>
      <c r="Q58" s="467"/>
      <c r="R58" s="467"/>
      <c r="S58" s="474"/>
      <c r="T58" s="481"/>
      <c r="U58" s="488"/>
      <c r="V58" s="488"/>
      <c r="W58" s="488"/>
      <c r="X58" s="488"/>
      <c r="Y58" s="495"/>
      <c r="Z58" s="503"/>
      <c r="AA58" s="509"/>
      <c r="AB58" s="6" t="str">
        <f t="shared" si="4"/>
        <v/>
      </c>
      <c r="AC58" s="3" t="str">
        <f t="shared" si="5"/>
        <v/>
      </c>
      <c r="AF58" s="3" t="str">
        <f t="shared" si="6"/>
        <v/>
      </c>
    </row>
    <row r="59" spans="2:32" ht="21" customHeight="1">
      <c r="B59" s="1">
        <f t="shared" si="0"/>
        <v>0</v>
      </c>
      <c r="C59" s="1">
        <f t="shared" si="1"/>
        <v>0</v>
      </c>
      <c r="D59" s="1">
        <f t="shared" si="2"/>
        <v>0</v>
      </c>
      <c r="E59" s="1">
        <f t="shared" si="3"/>
        <v>0</v>
      </c>
      <c r="G59" s="421">
        <v>38</v>
      </c>
      <c r="H59" s="431"/>
      <c r="I59" s="439"/>
      <c r="J59" s="447"/>
      <c r="K59" s="452"/>
      <c r="L59" s="459"/>
      <c r="M59" s="467"/>
      <c r="N59" s="467"/>
      <c r="O59" s="467"/>
      <c r="P59" s="467"/>
      <c r="Q59" s="467"/>
      <c r="R59" s="467"/>
      <c r="S59" s="474"/>
      <c r="T59" s="481"/>
      <c r="U59" s="488"/>
      <c r="V59" s="488"/>
      <c r="W59" s="488"/>
      <c r="X59" s="488"/>
      <c r="Y59" s="495"/>
      <c r="Z59" s="503"/>
      <c r="AA59" s="509"/>
      <c r="AB59" s="6" t="str">
        <f t="shared" si="4"/>
        <v/>
      </c>
      <c r="AC59" s="3" t="str">
        <f t="shared" si="5"/>
        <v/>
      </c>
      <c r="AF59" s="3" t="str">
        <f t="shared" si="6"/>
        <v/>
      </c>
    </row>
    <row r="60" spans="2:32" ht="21" customHeight="1">
      <c r="B60" s="1">
        <f t="shared" si="0"/>
        <v>0</v>
      </c>
      <c r="C60" s="1">
        <f t="shared" si="1"/>
        <v>0</v>
      </c>
      <c r="D60" s="1">
        <f t="shared" si="2"/>
        <v>0</v>
      </c>
      <c r="E60" s="1">
        <f t="shared" si="3"/>
        <v>0</v>
      </c>
      <c r="G60" s="421">
        <v>39</v>
      </c>
      <c r="H60" s="431"/>
      <c r="I60" s="439"/>
      <c r="J60" s="447"/>
      <c r="K60" s="452"/>
      <c r="L60" s="459"/>
      <c r="M60" s="467"/>
      <c r="N60" s="467"/>
      <c r="O60" s="467"/>
      <c r="P60" s="467"/>
      <c r="Q60" s="467"/>
      <c r="R60" s="467"/>
      <c r="S60" s="474"/>
      <c r="T60" s="481"/>
      <c r="U60" s="488"/>
      <c r="V60" s="488"/>
      <c r="W60" s="488"/>
      <c r="X60" s="488"/>
      <c r="Y60" s="495"/>
      <c r="Z60" s="503"/>
      <c r="AA60" s="509"/>
      <c r="AB60" s="6" t="str">
        <f t="shared" si="4"/>
        <v/>
      </c>
      <c r="AC60" s="3" t="str">
        <f t="shared" si="5"/>
        <v/>
      </c>
      <c r="AF60" s="3" t="str">
        <f t="shared" si="6"/>
        <v/>
      </c>
    </row>
    <row r="61" spans="2:32" ht="21" customHeight="1">
      <c r="B61" s="1">
        <f t="shared" si="0"/>
        <v>0</v>
      </c>
      <c r="C61" s="1">
        <f t="shared" si="1"/>
        <v>0</v>
      </c>
      <c r="D61" s="1">
        <f t="shared" si="2"/>
        <v>0</v>
      </c>
      <c r="E61" s="1">
        <f t="shared" si="3"/>
        <v>0</v>
      </c>
      <c r="G61" s="422">
        <v>40</v>
      </c>
      <c r="H61" s="432"/>
      <c r="I61" s="440"/>
      <c r="J61" s="448"/>
      <c r="K61" s="453"/>
      <c r="L61" s="460"/>
      <c r="M61" s="468"/>
      <c r="N61" s="468"/>
      <c r="O61" s="468"/>
      <c r="P61" s="468"/>
      <c r="Q61" s="468"/>
      <c r="R61" s="468"/>
      <c r="S61" s="475"/>
      <c r="T61" s="482"/>
      <c r="U61" s="489"/>
      <c r="V61" s="489"/>
      <c r="W61" s="489"/>
      <c r="X61" s="489"/>
      <c r="Y61" s="496"/>
      <c r="Z61" s="504"/>
      <c r="AA61" s="509"/>
      <c r="AB61" s="6" t="str">
        <f t="shared" si="4"/>
        <v/>
      </c>
      <c r="AC61" s="3" t="str">
        <f t="shared" si="5"/>
        <v/>
      </c>
      <c r="AF61" s="3" t="str">
        <f t="shared" si="6"/>
        <v/>
      </c>
    </row>
    <row r="62" spans="2:32" ht="21" customHeight="1">
      <c r="B62" s="1">
        <f t="shared" si="0"/>
        <v>0</v>
      </c>
      <c r="C62" s="1">
        <f t="shared" si="1"/>
        <v>0</v>
      </c>
      <c r="D62" s="1">
        <f t="shared" si="2"/>
        <v>0</v>
      </c>
      <c r="E62" s="1">
        <f t="shared" si="3"/>
        <v>0</v>
      </c>
      <c r="G62" s="420">
        <v>41</v>
      </c>
      <c r="H62" s="430"/>
      <c r="I62" s="438"/>
      <c r="J62" s="446"/>
      <c r="K62" s="451"/>
      <c r="L62" s="461"/>
      <c r="M62" s="466"/>
      <c r="N62" s="466"/>
      <c r="O62" s="466"/>
      <c r="P62" s="466"/>
      <c r="Q62" s="466"/>
      <c r="R62" s="466"/>
      <c r="S62" s="473"/>
      <c r="T62" s="480"/>
      <c r="U62" s="487"/>
      <c r="V62" s="487"/>
      <c r="W62" s="487"/>
      <c r="X62" s="487"/>
      <c r="Y62" s="497"/>
      <c r="Z62" s="505"/>
      <c r="AA62" s="509"/>
      <c r="AB62" s="6" t="str">
        <f t="shared" si="4"/>
        <v/>
      </c>
      <c r="AC62" s="3" t="str">
        <f t="shared" si="5"/>
        <v/>
      </c>
      <c r="AF62" s="3" t="str">
        <f t="shared" si="6"/>
        <v/>
      </c>
    </row>
    <row r="63" spans="2:32" ht="21" customHeight="1">
      <c r="B63" s="1">
        <f t="shared" si="0"/>
        <v>0</v>
      </c>
      <c r="C63" s="1">
        <f t="shared" si="1"/>
        <v>0</v>
      </c>
      <c r="D63" s="1">
        <f t="shared" si="2"/>
        <v>0</v>
      </c>
      <c r="E63" s="1">
        <f t="shared" si="3"/>
        <v>0</v>
      </c>
      <c r="G63" s="421">
        <v>42</v>
      </c>
      <c r="H63" s="431"/>
      <c r="I63" s="439"/>
      <c r="J63" s="447"/>
      <c r="K63" s="452"/>
      <c r="L63" s="459"/>
      <c r="M63" s="467"/>
      <c r="N63" s="467"/>
      <c r="O63" s="467"/>
      <c r="P63" s="467"/>
      <c r="Q63" s="467"/>
      <c r="R63" s="467"/>
      <c r="S63" s="474"/>
      <c r="T63" s="481"/>
      <c r="U63" s="488"/>
      <c r="V63" s="488"/>
      <c r="W63" s="488"/>
      <c r="X63" s="488"/>
      <c r="Y63" s="495"/>
      <c r="Z63" s="503"/>
      <c r="AA63" s="509"/>
      <c r="AB63" s="6" t="str">
        <f t="shared" si="4"/>
        <v/>
      </c>
      <c r="AC63" s="3" t="str">
        <f t="shared" si="5"/>
        <v/>
      </c>
      <c r="AF63" s="3" t="str">
        <f t="shared" si="6"/>
        <v/>
      </c>
    </row>
    <row r="64" spans="2:32" ht="21" customHeight="1">
      <c r="B64" s="1">
        <f t="shared" si="0"/>
        <v>0</v>
      </c>
      <c r="C64" s="1">
        <f t="shared" si="1"/>
        <v>0</v>
      </c>
      <c r="D64" s="1">
        <f t="shared" si="2"/>
        <v>0</v>
      </c>
      <c r="E64" s="1">
        <f t="shared" si="3"/>
        <v>0</v>
      </c>
      <c r="G64" s="421">
        <v>43</v>
      </c>
      <c r="H64" s="431"/>
      <c r="I64" s="439"/>
      <c r="J64" s="447"/>
      <c r="K64" s="452"/>
      <c r="L64" s="459"/>
      <c r="M64" s="467"/>
      <c r="N64" s="467"/>
      <c r="O64" s="467"/>
      <c r="P64" s="467"/>
      <c r="Q64" s="467"/>
      <c r="R64" s="467"/>
      <c r="S64" s="474"/>
      <c r="T64" s="481"/>
      <c r="U64" s="488"/>
      <c r="V64" s="488"/>
      <c r="W64" s="488"/>
      <c r="X64" s="488"/>
      <c r="Y64" s="495"/>
      <c r="Z64" s="503"/>
      <c r="AA64" s="509"/>
      <c r="AB64" s="6" t="str">
        <f t="shared" si="4"/>
        <v/>
      </c>
      <c r="AC64" s="3" t="str">
        <f t="shared" si="5"/>
        <v/>
      </c>
      <c r="AF64" s="3" t="str">
        <f t="shared" si="6"/>
        <v/>
      </c>
    </row>
    <row r="65" spans="2:32" ht="21" customHeight="1">
      <c r="B65" s="1">
        <f t="shared" si="0"/>
        <v>0</v>
      </c>
      <c r="C65" s="1">
        <f t="shared" si="1"/>
        <v>0</v>
      </c>
      <c r="D65" s="1">
        <f t="shared" si="2"/>
        <v>0</v>
      </c>
      <c r="E65" s="1">
        <f t="shared" si="3"/>
        <v>0</v>
      </c>
      <c r="G65" s="421">
        <v>44</v>
      </c>
      <c r="H65" s="431"/>
      <c r="I65" s="439"/>
      <c r="J65" s="447"/>
      <c r="K65" s="452"/>
      <c r="L65" s="459"/>
      <c r="M65" s="467"/>
      <c r="N65" s="467"/>
      <c r="O65" s="467"/>
      <c r="P65" s="467"/>
      <c r="Q65" s="467"/>
      <c r="R65" s="467"/>
      <c r="S65" s="474"/>
      <c r="T65" s="481"/>
      <c r="U65" s="488"/>
      <c r="V65" s="488"/>
      <c r="W65" s="488"/>
      <c r="X65" s="488"/>
      <c r="Y65" s="495"/>
      <c r="Z65" s="503"/>
      <c r="AA65" s="509"/>
      <c r="AB65" s="6" t="str">
        <f t="shared" si="4"/>
        <v/>
      </c>
      <c r="AC65" s="3" t="str">
        <f t="shared" si="5"/>
        <v/>
      </c>
      <c r="AF65" s="3" t="str">
        <f t="shared" si="6"/>
        <v/>
      </c>
    </row>
    <row r="66" spans="2:32" ht="21" customHeight="1">
      <c r="B66" s="1">
        <f t="shared" si="0"/>
        <v>0</v>
      </c>
      <c r="C66" s="1">
        <f t="shared" si="1"/>
        <v>0</v>
      </c>
      <c r="D66" s="1">
        <f t="shared" si="2"/>
        <v>0</v>
      </c>
      <c r="E66" s="1">
        <f t="shared" si="3"/>
        <v>0</v>
      </c>
      <c r="G66" s="423">
        <v>45</v>
      </c>
      <c r="H66" s="433"/>
      <c r="I66" s="441"/>
      <c r="J66" s="449"/>
      <c r="K66" s="454"/>
      <c r="L66" s="462"/>
      <c r="M66" s="469"/>
      <c r="N66" s="469"/>
      <c r="O66" s="469"/>
      <c r="P66" s="469"/>
      <c r="Q66" s="469"/>
      <c r="R66" s="469"/>
      <c r="S66" s="476"/>
      <c r="T66" s="483"/>
      <c r="U66" s="490"/>
      <c r="V66" s="490"/>
      <c r="W66" s="490"/>
      <c r="X66" s="490"/>
      <c r="Y66" s="498"/>
      <c r="Z66" s="506"/>
      <c r="AA66" s="509"/>
      <c r="AB66" s="6" t="str">
        <f t="shared" si="4"/>
        <v/>
      </c>
      <c r="AC66" s="3" t="str">
        <f t="shared" si="5"/>
        <v/>
      </c>
      <c r="AF66" s="3" t="str">
        <f t="shared" si="6"/>
        <v/>
      </c>
    </row>
    <row r="67" spans="2:32" ht="21" customHeight="1">
      <c r="B67" s="1">
        <f t="shared" si="0"/>
        <v>0</v>
      </c>
      <c r="C67" s="1">
        <f t="shared" si="1"/>
        <v>0</v>
      </c>
      <c r="D67" s="1">
        <f t="shared" si="2"/>
        <v>0</v>
      </c>
      <c r="E67" s="1">
        <f t="shared" si="3"/>
        <v>0</v>
      </c>
      <c r="G67" s="424">
        <v>46</v>
      </c>
      <c r="H67" s="434"/>
      <c r="I67" s="442"/>
      <c r="J67" s="450"/>
      <c r="K67" s="455"/>
      <c r="L67" s="463"/>
      <c r="M67" s="470"/>
      <c r="N67" s="470"/>
      <c r="O67" s="470"/>
      <c r="P67" s="470"/>
      <c r="Q67" s="470"/>
      <c r="R67" s="470"/>
      <c r="S67" s="477"/>
      <c r="T67" s="484"/>
      <c r="U67" s="491"/>
      <c r="V67" s="491"/>
      <c r="W67" s="491"/>
      <c r="X67" s="491"/>
      <c r="Y67" s="494"/>
      <c r="Z67" s="502"/>
      <c r="AA67" s="509"/>
      <c r="AB67" s="6" t="str">
        <f t="shared" si="4"/>
        <v/>
      </c>
      <c r="AC67" s="3" t="str">
        <f t="shared" si="5"/>
        <v/>
      </c>
      <c r="AF67" s="3" t="str">
        <f t="shared" si="6"/>
        <v/>
      </c>
    </row>
    <row r="68" spans="2:32" ht="21" customHeight="1">
      <c r="B68" s="1">
        <f t="shared" si="0"/>
        <v>0</v>
      </c>
      <c r="C68" s="1">
        <f t="shared" si="1"/>
        <v>0</v>
      </c>
      <c r="D68" s="1">
        <f t="shared" si="2"/>
        <v>0</v>
      </c>
      <c r="E68" s="1">
        <f t="shared" si="3"/>
        <v>0</v>
      </c>
      <c r="G68" s="421">
        <v>47</v>
      </c>
      <c r="H68" s="431"/>
      <c r="I68" s="439"/>
      <c r="J68" s="447"/>
      <c r="K68" s="452"/>
      <c r="L68" s="459"/>
      <c r="M68" s="467"/>
      <c r="N68" s="467"/>
      <c r="O68" s="467"/>
      <c r="P68" s="467"/>
      <c r="Q68" s="467"/>
      <c r="R68" s="467"/>
      <c r="S68" s="474"/>
      <c r="T68" s="481"/>
      <c r="U68" s="488"/>
      <c r="V68" s="488"/>
      <c r="W68" s="488"/>
      <c r="X68" s="488"/>
      <c r="Y68" s="495"/>
      <c r="Z68" s="503"/>
      <c r="AA68" s="509"/>
      <c r="AB68" s="6" t="str">
        <f t="shared" si="4"/>
        <v/>
      </c>
      <c r="AC68" s="3" t="str">
        <f t="shared" si="5"/>
        <v/>
      </c>
      <c r="AF68" s="3" t="str">
        <f t="shared" si="6"/>
        <v/>
      </c>
    </row>
    <row r="69" spans="2:32" ht="21" customHeight="1">
      <c r="B69" s="1">
        <f t="shared" si="0"/>
        <v>0</v>
      </c>
      <c r="C69" s="1">
        <f t="shared" si="1"/>
        <v>0</v>
      </c>
      <c r="D69" s="1">
        <f t="shared" si="2"/>
        <v>0</v>
      </c>
      <c r="E69" s="1">
        <f t="shared" si="3"/>
        <v>0</v>
      </c>
      <c r="G69" s="421">
        <v>48</v>
      </c>
      <c r="H69" s="431"/>
      <c r="I69" s="439"/>
      <c r="J69" s="447"/>
      <c r="K69" s="452"/>
      <c r="L69" s="459"/>
      <c r="M69" s="467"/>
      <c r="N69" s="467"/>
      <c r="O69" s="467"/>
      <c r="P69" s="467"/>
      <c r="Q69" s="467"/>
      <c r="R69" s="467"/>
      <c r="S69" s="474"/>
      <c r="T69" s="481"/>
      <c r="U69" s="488"/>
      <c r="V69" s="488"/>
      <c r="W69" s="488"/>
      <c r="X69" s="488"/>
      <c r="Y69" s="495"/>
      <c r="Z69" s="503"/>
      <c r="AA69" s="509"/>
      <c r="AB69" s="6" t="str">
        <f t="shared" si="4"/>
        <v/>
      </c>
      <c r="AC69" s="3" t="str">
        <f t="shared" si="5"/>
        <v/>
      </c>
      <c r="AF69" s="3" t="str">
        <f t="shared" si="6"/>
        <v/>
      </c>
    </row>
    <row r="70" spans="2:32" ht="21" customHeight="1">
      <c r="B70" s="1">
        <f t="shared" si="0"/>
        <v>0</v>
      </c>
      <c r="C70" s="1">
        <f t="shared" si="1"/>
        <v>0</v>
      </c>
      <c r="D70" s="1">
        <f t="shared" si="2"/>
        <v>0</v>
      </c>
      <c r="E70" s="1">
        <f t="shared" si="3"/>
        <v>0</v>
      </c>
      <c r="G70" s="421">
        <v>49</v>
      </c>
      <c r="H70" s="431"/>
      <c r="I70" s="439"/>
      <c r="J70" s="447"/>
      <c r="K70" s="452"/>
      <c r="L70" s="459"/>
      <c r="M70" s="467"/>
      <c r="N70" s="467"/>
      <c r="O70" s="467"/>
      <c r="P70" s="467"/>
      <c r="Q70" s="467"/>
      <c r="R70" s="467"/>
      <c r="S70" s="474"/>
      <c r="T70" s="481"/>
      <c r="U70" s="488"/>
      <c r="V70" s="488"/>
      <c r="W70" s="488"/>
      <c r="X70" s="488"/>
      <c r="Y70" s="495"/>
      <c r="Z70" s="503"/>
      <c r="AA70" s="509"/>
      <c r="AB70" s="6" t="str">
        <f t="shared" si="4"/>
        <v/>
      </c>
      <c r="AC70" s="3" t="str">
        <f t="shared" si="5"/>
        <v/>
      </c>
      <c r="AF70" s="3" t="str">
        <f t="shared" si="6"/>
        <v/>
      </c>
    </row>
    <row r="71" spans="2:32" ht="21" customHeight="1">
      <c r="B71" s="1">
        <f t="shared" si="0"/>
        <v>0</v>
      </c>
      <c r="C71" s="1">
        <f t="shared" si="1"/>
        <v>0</v>
      </c>
      <c r="D71" s="1">
        <f t="shared" si="2"/>
        <v>0</v>
      </c>
      <c r="E71" s="1">
        <f t="shared" si="3"/>
        <v>0</v>
      </c>
      <c r="G71" s="422">
        <v>50</v>
      </c>
      <c r="H71" s="432"/>
      <c r="I71" s="440"/>
      <c r="J71" s="448"/>
      <c r="K71" s="453"/>
      <c r="L71" s="460"/>
      <c r="M71" s="468"/>
      <c r="N71" s="468"/>
      <c r="O71" s="468"/>
      <c r="P71" s="468"/>
      <c r="Q71" s="468"/>
      <c r="R71" s="468"/>
      <c r="S71" s="475"/>
      <c r="T71" s="482"/>
      <c r="U71" s="489"/>
      <c r="V71" s="489"/>
      <c r="W71" s="489"/>
      <c r="X71" s="489"/>
      <c r="Y71" s="496"/>
      <c r="Z71" s="504"/>
      <c r="AA71" s="509"/>
      <c r="AB71" s="6" t="str">
        <f t="shared" si="4"/>
        <v/>
      </c>
      <c r="AC71" s="3" t="str">
        <f t="shared" si="5"/>
        <v/>
      </c>
      <c r="AF71" s="3" t="str">
        <f t="shared" si="6"/>
        <v/>
      </c>
    </row>
    <row r="72" spans="2:32" ht="21" customHeight="1">
      <c r="B72" s="1">
        <f t="shared" si="0"/>
        <v>0</v>
      </c>
      <c r="C72" s="1">
        <f t="shared" si="1"/>
        <v>0</v>
      </c>
      <c r="D72" s="1">
        <f t="shared" si="2"/>
        <v>0</v>
      </c>
      <c r="E72" s="1">
        <f t="shared" si="3"/>
        <v>0</v>
      </c>
      <c r="G72" s="420">
        <v>51</v>
      </c>
      <c r="H72" s="430"/>
      <c r="I72" s="438"/>
      <c r="J72" s="446"/>
      <c r="K72" s="451"/>
      <c r="L72" s="461"/>
      <c r="M72" s="466"/>
      <c r="N72" s="466"/>
      <c r="O72" s="466"/>
      <c r="P72" s="466"/>
      <c r="Q72" s="466"/>
      <c r="R72" s="466"/>
      <c r="S72" s="473"/>
      <c r="T72" s="480"/>
      <c r="U72" s="487"/>
      <c r="V72" s="487"/>
      <c r="W72" s="487"/>
      <c r="X72" s="487"/>
      <c r="Y72" s="497"/>
      <c r="Z72" s="505"/>
      <c r="AA72" s="509"/>
      <c r="AB72" s="6" t="str">
        <f t="shared" si="4"/>
        <v/>
      </c>
      <c r="AC72" s="3" t="str">
        <f t="shared" si="5"/>
        <v/>
      </c>
      <c r="AF72" s="3" t="str">
        <f t="shared" si="6"/>
        <v/>
      </c>
    </row>
    <row r="73" spans="2:32" ht="21" customHeight="1">
      <c r="B73" s="1">
        <f t="shared" si="0"/>
        <v>0</v>
      </c>
      <c r="C73" s="1">
        <f t="shared" si="1"/>
        <v>0</v>
      </c>
      <c r="D73" s="1">
        <f t="shared" si="2"/>
        <v>0</v>
      </c>
      <c r="E73" s="1">
        <f t="shared" si="3"/>
        <v>0</v>
      </c>
      <c r="G73" s="421">
        <v>52</v>
      </c>
      <c r="H73" s="431"/>
      <c r="I73" s="439"/>
      <c r="J73" s="447"/>
      <c r="K73" s="452"/>
      <c r="L73" s="459"/>
      <c r="M73" s="467"/>
      <c r="N73" s="467"/>
      <c r="O73" s="467"/>
      <c r="P73" s="467"/>
      <c r="Q73" s="467"/>
      <c r="R73" s="467"/>
      <c r="S73" s="474"/>
      <c r="T73" s="481"/>
      <c r="U73" s="488"/>
      <c r="V73" s="488"/>
      <c r="W73" s="488"/>
      <c r="X73" s="488"/>
      <c r="Y73" s="495"/>
      <c r="Z73" s="503"/>
      <c r="AA73" s="509"/>
      <c r="AB73" s="6" t="str">
        <f t="shared" si="4"/>
        <v/>
      </c>
      <c r="AC73" s="3" t="str">
        <f t="shared" si="5"/>
        <v/>
      </c>
      <c r="AF73" s="3" t="str">
        <f t="shared" si="6"/>
        <v/>
      </c>
    </row>
    <row r="74" spans="2:32" ht="21" customHeight="1">
      <c r="B74" s="1">
        <f t="shared" si="0"/>
        <v>0</v>
      </c>
      <c r="C74" s="1">
        <f t="shared" si="1"/>
        <v>0</v>
      </c>
      <c r="D74" s="1">
        <f t="shared" si="2"/>
        <v>0</v>
      </c>
      <c r="E74" s="1">
        <f t="shared" si="3"/>
        <v>0</v>
      </c>
      <c r="G74" s="421">
        <v>53</v>
      </c>
      <c r="H74" s="431"/>
      <c r="I74" s="439"/>
      <c r="J74" s="447"/>
      <c r="K74" s="452"/>
      <c r="L74" s="459"/>
      <c r="M74" s="467"/>
      <c r="N74" s="467"/>
      <c r="O74" s="467"/>
      <c r="P74" s="467"/>
      <c r="Q74" s="467"/>
      <c r="R74" s="467"/>
      <c r="S74" s="474"/>
      <c r="T74" s="481"/>
      <c r="U74" s="488"/>
      <c r="V74" s="488"/>
      <c r="W74" s="488"/>
      <c r="X74" s="488"/>
      <c r="Y74" s="495"/>
      <c r="Z74" s="503"/>
      <c r="AA74" s="509"/>
      <c r="AB74" s="6" t="str">
        <f t="shared" si="4"/>
        <v/>
      </c>
      <c r="AC74" s="3" t="str">
        <f t="shared" si="5"/>
        <v/>
      </c>
      <c r="AF74" s="3" t="str">
        <f t="shared" si="6"/>
        <v/>
      </c>
    </row>
    <row r="75" spans="2:32" ht="21" customHeight="1">
      <c r="B75" s="1">
        <f t="shared" si="0"/>
        <v>0</v>
      </c>
      <c r="C75" s="1">
        <f t="shared" si="1"/>
        <v>0</v>
      </c>
      <c r="D75" s="1">
        <f t="shared" si="2"/>
        <v>0</v>
      </c>
      <c r="E75" s="1">
        <f t="shared" si="3"/>
        <v>0</v>
      </c>
      <c r="G75" s="421">
        <v>54</v>
      </c>
      <c r="H75" s="431"/>
      <c r="I75" s="439"/>
      <c r="J75" s="447"/>
      <c r="K75" s="452"/>
      <c r="L75" s="459"/>
      <c r="M75" s="467"/>
      <c r="N75" s="467"/>
      <c r="O75" s="467"/>
      <c r="P75" s="467"/>
      <c r="Q75" s="467"/>
      <c r="R75" s="467"/>
      <c r="S75" s="474"/>
      <c r="T75" s="481"/>
      <c r="U75" s="488"/>
      <c r="V75" s="488"/>
      <c r="W75" s="488"/>
      <c r="X75" s="488"/>
      <c r="Y75" s="495"/>
      <c r="Z75" s="503"/>
      <c r="AA75" s="509"/>
      <c r="AB75" s="6" t="str">
        <f t="shared" si="4"/>
        <v/>
      </c>
      <c r="AC75" s="3" t="str">
        <f t="shared" si="5"/>
        <v/>
      </c>
      <c r="AF75" s="3" t="str">
        <f t="shared" si="6"/>
        <v/>
      </c>
    </row>
    <row r="76" spans="2:32" ht="21" customHeight="1">
      <c r="B76" s="1">
        <f t="shared" si="0"/>
        <v>0</v>
      </c>
      <c r="C76" s="1">
        <f t="shared" si="1"/>
        <v>0</v>
      </c>
      <c r="D76" s="1">
        <f t="shared" si="2"/>
        <v>0</v>
      </c>
      <c r="E76" s="1">
        <f t="shared" si="3"/>
        <v>0</v>
      </c>
      <c r="G76" s="422">
        <v>55</v>
      </c>
      <c r="H76" s="432"/>
      <c r="I76" s="440"/>
      <c r="J76" s="448"/>
      <c r="K76" s="453"/>
      <c r="L76" s="460"/>
      <c r="M76" s="468"/>
      <c r="N76" s="468"/>
      <c r="O76" s="468"/>
      <c r="P76" s="468"/>
      <c r="Q76" s="468"/>
      <c r="R76" s="468"/>
      <c r="S76" s="475"/>
      <c r="T76" s="482"/>
      <c r="U76" s="489"/>
      <c r="V76" s="489"/>
      <c r="W76" s="489"/>
      <c r="X76" s="489"/>
      <c r="Y76" s="496"/>
      <c r="Z76" s="504"/>
      <c r="AA76" s="509"/>
      <c r="AB76" s="6" t="str">
        <f t="shared" si="4"/>
        <v/>
      </c>
      <c r="AC76" s="3" t="str">
        <f t="shared" si="5"/>
        <v/>
      </c>
      <c r="AF76" s="3" t="str">
        <f t="shared" si="6"/>
        <v/>
      </c>
    </row>
    <row r="77" spans="2:32" ht="21" customHeight="1">
      <c r="B77" s="1">
        <f t="shared" si="0"/>
        <v>0</v>
      </c>
      <c r="C77" s="1">
        <f t="shared" si="1"/>
        <v>0</v>
      </c>
      <c r="D77" s="1">
        <f t="shared" si="2"/>
        <v>0</v>
      </c>
      <c r="E77" s="1">
        <f t="shared" si="3"/>
        <v>0</v>
      </c>
      <c r="G77" s="420">
        <v>56</v>
      </c>
      <c r="H77" s="430"/>
      <c r="I77" s="438"/>
      <c r="J77" s="446"/>
      <c r="K77" s="451"/>
      <c r="L77" s="461"/>
      <c r="M77" s="466"/>
      <c r="N77" s="466"/>
      <c r="O77" s="466"/>
      <c r="P77" s="466"/>
      <c r="Q77" s="466"/>
      <c r="R77" s="466"/>
      <c r="S77" s="473"/>
      <c r="T77" s="480"/>
      <c r="U77" s="487"/>
      <c r="V77" s="487"/>
      <c r="W77" s="487"/>
      <c r="X77" s="487"/>
      <c r="Y77" s="497"/>
      <c r="Z77" s="505"/>
      <c r="AA77" s="509"/>
      <c r="AB77" s="6" t="str">
        <f t="shared" si="4"/>
        <v/>
      </c>
      <c r="AC77" s="3" t="str">
        <f t="shared" si="5"/>
        <v/>
      </c>
      <c r="AF77" s="3" t="str">
        <f t="shared" si="6"/>
        <v/>
      </c>
    </row>
    <row r="78" spans="2:32" ht="21" customHeight="1">
      <c r="B78" s="1">
        <f t="shared" si="0"/>
        <v>0</v>
      </c>
      <c r="C78" s="1">
        <f t="shared" si="1"/>
        <v>0</v>
      </c>
      <c r="D78" s="1">
        <f t="shared" si="2"/>
        <v>0</v>
      </c>
      <c r="E78" s="1">
        <f t="shared" si="3"/>
        <v>0</v>
      </c>
      <c r="G78" s="421">
        <v>57</v>
      </c>
      <c r="H78" s="431"/>
      <c r="I78" s="439"/>
      <c r="J78" s="447"/>
      <c r="K78" s="452"/>
      <c r="L78" s="459"/>
      <c r="M78" s="467"/>
      <c r="N78" s="467"/>
      <c r="O78" s="467"/>
      <c r="P78" s="467"/>
      <c r="Q78" s="467"/>
      <c r="R78" s="467"/>
      <c r="S78" s="474"/>
      <c r="T78" s="481"/>
      <c r="U78" s="488"/>
      <c r="V78" s="488"/>
      <c r="W78" s="488"/>
      <c r="X78" s="488"/>
      <c r="Y78" s="495"/>
      <c r="Z78" s="503"/>
      <c r="AA78" s="509"/>
      <c r="AB78" s="6" t="str">
        <f t="shared" si="4"/>
        <v/>
      </c>
      <c r="AC78" s="3" t="str">
        <f t="shared" si="5"/>
        <v/>
      </c>
      <c r="AF78" s="3" t="str">
        <f t="shared" si="6"/>
        <v/>
      </c>
    </row>
    <row r="79" spans="2:32" ht="21" customHeight="1">
      <c r="B79" s="1">
        <f t="shared" si="0"/>
        <v>0</v>
      </c>
      <c r="C79" s="1">
        <f t="shared" si="1"/>
        <v>0</v>
      </c>
      <c r="D79" s="1">
        <f t="shared" si="2"/>
        <v>0</v>
      </c>
      <c r="E79" s="1">
        <f t="shared" si="3"/>
        <v>0</v>
      </c>
      <c r="G79" s="421">
        <v>58</v>
      </c>
      <c r="H79" s="431"/>
      <c r="I79" s="439"/>
      <c r="J79" s="447"/>
      <c r="K79" s="452"/>
      <c r="L79" s="459"/>
      <c r="M79" s="467"/>
      <c r="N79" s="467"/>
      <c r="O79" s="467"/>
      <c r="P79" s="467"/>
      <c r="Q79" s="467"/>
      <c r="R79" s="467"/>
      <c r="S79" s="474"/>
      <c r="T79" s="481"/>
      <c r="U79" s="488"/>
      <c r="V79" s="488"/>
      <c r="W79" s="488"/>
      <c r="X79" s="488"/>
      <c r="Y79" s="495"/>
      <c r="Z79" s="503"/>
      <c r="AA79" s="509"/>
      <c r="AB79" s="6" t="str">
        <f t="shared" si="4"/>
        <v/>
      </c>
      <c r="AC79" s="3" t="str">
        <f t="shared" si="5"/>
        <v/>
      </c>
      <c r="AF79" s="3" t="str">
        <f t="shared" si="6"/>
        <v/>
      </c>
    </row>
    <row r="80" spans="2:32" ht="21" customHeight="1">
      <c r="B80" s="1">
        <f t="shared" si="0"/>
        <v>0</v>
      </c>
      <c r="C80" s="1">
        <f t="shared" si="1"/>
        <v>0</v>
      </c>
      <c r="D80" s="1">
        <f t="shared" si="2"/>
        <v>0</v>
      </c>
      <c r="E80" s="1">
        <f t="shared" si="3"/>
        <v>0</v>
      </c>
      <c r="G80" s="421">
        <v>59</v>
      </c>
      <c r="H80" s="431"/>
      <c r="I80" s="439"/>
      <c r="J80" s="447"/>
      <c r="K80" s="452"/>
      <c r="L80" s="459"/>
      <c r="M80" s="467"/>
      <c r="N80" s="467"/>
      <c r="O80" s="467"/>
      <c r="P80" s="467"/>
      <c r="Q80" s="467"/>
      <c r="R80" s="467"/>
      <c r="S80" s="474"/>
      <c r="T80" s="481"/>
      <c r="U80" s="488"/>
      <c r="V80" s="488"/>
      <c r="W80" s="488"/>
      <c r="X80" s="488"/>
      <c r="Y80" s="495"/>
      <c r="Z80" s="503"/>
      <c r="AA80" s="509"/>
      <c r="AB80" s="6" t="str">
        <f t="shared" si="4"/>
        <v/>
      </c>
      <c r="AC80" s="3" t="str">
        <f t="shared" si="5"/>
        <v/>
      </c>
      <c r="AF80" s="3" t="str">
        <f t="shared" si="6"/>
        <v/>
      </c>
    </row>
    <row r="81" spans="2:32" ht="21" customHeight="1">
      <c r="B81" s="1">
        <f t="shared" si="0"/>
        <v>0</v>
      </c>
      <c r="C81" s="1">
        <f t="shared" si="1"/>
        <v>0</v>
      </c>
      <c r="D81" s="1">
        <f t="shared" si="2"/>
        <v>0</v>
      </c>
      <c r="E81" s="1">
        <f t="shared" si="3"/>
        <v>0</v>
      </c>
      <c r="G81" s="422">
        <v>60</v>
      </c>
      <c r="H81" s="432"/>
      <c r="I81" s="440"/>
      <c r="J81" s="448"/>
      <c r="K81" s="453"/>
      <c r="L81" s="460"/>
      <c r="M81" s="468"/>
      <c r="N81" s="468"/>
      <c r="O81" s="468"/>
      <c r="P81" s="468"/>
      <c r="Q81" s="468"/>
      <c r="R81" s="468"/>
      <c r="S81" s="475"/>
      <c r="T81" s="482"/>
      <c r="U81" s="489"/>
      <c r="V81" s="489"/>
      <c r="W81" s="489"/>
      <c r="X81" s="489"/>
      <c r="Y81" s="496"/>
      <c r="Z81" s="504"/>
      <c r="AA81" s="509"/>
      <c r="AB81" s="6" t="str">
        <f t="shared" si="4"/>
        <v/>
      </c>
      <c r="AC81" s="3" t="str">
        <f t="shared" si="5"/>
        <v/>
      </c>
      <c r="AF81" s="3" t="str">
        <f t="shared" si="6"/>
        <v/>
      </c>
    </row>
    <row r="82" spans="2:32" ht="21" customHeight="1">
      <c r="B82" s="1">
        <f t="shared" si="0"/>
        <v>0</v>
      </c>
      <c r="C82" s="1">
        <f t="shared" si="1"/>
        <v>0</v>
      </c>
      <c r="D82" s="1">
        <f t="shared" si="2"/>
        <v>0</v>
      </c>
      <c r="E82" s="1">
        <f t="shared" si="3"/>
        <v>0</v>
      </c>
      <c r="G82" s="420">
        <v>61</v>
      </c>
      <c r="H82" s="430"/>
      <c r="I82" s="438"/>
      <c r="J82" s="446"/>
      <c r="K82" s="451"/>
      <c r="L82" s="461"/>
      <c r="M82" s="466"/>
      <c r="N82" s="466"/>
      <c r="O82" s="466"/>
      <c r="P82" s="466"/>
      <c r="Q82" s="466"/>
      <c r="R82" s="466"/>
      <c r="S82" s="473"/>
      <c r="T82" s="480"/>
      <c r="U82" s="487"/>
      <c r="V82" s="487"/>
      <c r="W82" s="487"/>
      <c r="X82" s="487"/>
      <c r="Y82" s="497"/>
      <c r="Z82" s="505"/>
      <c r="AA82" s="509"/>
      <c r="AB82" s="6" t="str">
        <f t="shared" si="4"/>
        <v/>
      </c>
      <c r="AC82" s="3" t="str">
        <f t="shared" si="5"/>
        <v/>
      </c>
      <c r="AF82" s="3" t="str">
        <f t="shared" si="6"/>
        <v/>
      </c>
    </row>
    <row r="83" spans="2:32" ht="21" customHeight="1">
      <c r="B83" s="1">
        <f t="shared" si="0"/>
        <v>0</v>
      </c>
      <c r="C83" s="1">
        <f t="shared" si="1"/>
        <v>0</v>
      </c>
      <c r="D83" s="1">
        <f t="shared" si="2"/>
        <v>0</v>
      </c>
      <c r="E83" s="1">
        <f t="shared" si="3"/>
        <v>0</v>
      </c>
      <c r="G83" s="421">
        <v>62</v>
      </c>
      <c r="H83" s="431"/>
      <c r="I83" s="439"/>
      <c r="J83" s="447"/>
      <c r="K83" s="452"/>
      <c r="L83" s="459"/>
      <c r="M83" s="467"/>
      <c r="N83" s="467"/>
      <c r="O83" s="467"/>
      <c r="P83" s="467"/>
      <c r="Q83" s="467"/>
      <c r="R83" s="467"/>
      <c r="S83" s="474"/>
      <c r="T83" s="481"/>
      <c r="U83" s="488"/>
      <c r="V83" s="488"/>
      <c r="W83" s="488"/>
      <c r="X83" s="488"/>
      <c r="Y83" s="495"/>
      <c r="Z83" s="503"/>
      <c r="AA83" s="509"/>
      <c r="AB83" s="6" t="str">
        <f t="shared" si="4"/>
        <v/>
      </c>
      <c r="AC83" s="3" t="str">
        <f t="shared" si="5"/>
        <v/>
      </c>
      <c r="AF83" s="3" t="str">
        <f t="shared" si="6"/>
        <v/>
      </c>
    </row>
    <row r="84" spans="2:32" ht="21" customHeight="1">
      <c r="B84" s="1">
        <f t="shared" si="0"/>
        <v>0</v>
      </c>
      <c r="C84" s="1">
        <f t="shared" si="1"/>
        <v>0</v>
      </c>
      <c r="D84" s="1">
        <f t="shared" si="2"/>
        <v>0</v>
      </c>
      <c r="E84" s="1">
        <f t="shared" si="3"/>
        <v>0</v>
      </c>
      <c r="G84" s="421">
        <v>63</v>
      </c>
      <c r="H84" s="431"/>
      <c r="I84" s="439"/>
      <c r="J84" s="447"/>
      <c r="K84" s="452"/>
      <c r="L84" s="459"/>
      <c r="M84" s="467"/>
      <c r="N84" s="467"/>
      <c r="O84" s="467"/>
      <c r="P84" s="467"/>
      <c r="Q84" s="467"/>
      <c r="R84" s="467"/>
      <c r="S84" s="474"/>
      <c r="T84" s="481"/>
      <c r="U84" s="488"/>
      <c r="V84" s="488"/>
      <c r="W84" s="488"/>
      <c r="X84" s="488"/>
      <c r="Y84" s="495"/>
      <c r="Z84" s="503"/>
      <c r="AA84" s="509"/>
      <c r="AB84" s="6" t="str">
        <f t="shared" si="4"/>
        <v/>
      </c>
      <c r="AC84" s="3" t="str">
        <f t="shared" si="5"/>
        <v/>
      </c>
      <c r="AF84" s="3" t="str">
        <f t="shared" si="6"/>
        <v/>
      </c>
    </row>
    <row r="85" spans="2:32" ht="21" customHeight="1">
      <c r="B85" s="1">
        <f t="shared" si="0"/>
        <v>0</v>
      </c>
      <c r="C85" s="1">
        <f t="shared" si="1"/>
        <v>0</v>
      </c>
      <c r="D85" s="1">
        <f t="shared" si="2"/>
        <v>0</v>
      </c>
      <c r="E85" s="1">
        <f t="shared" si="3"/>
        <v>0</v>
      </c>
      <c r="G85" s="421">
        <v>64</v>
      </c>
      <c r="H85" s="431"/>
      <c r="I85" s="439"/>
      <c r="J85" s="447"/>
      <c r="K85" s="452"/>
      <c r="L85" s="459"/>
      <c r="M85" s="467"/>
      <c r="N85" s="467"/>
      <c r="O85" s="467"/>
      <c r="P85" s="467"/>
      <c r="Q85" s="467"/>
      <c r="R85" s="467"/>
      <c r="S85" s="474"/>
      <c r="T85" s="481"/>
      <c r="U85" s="488"/>
      <c r="V85" s="488"/>
      <c r="W85" s="488"/>
      <c r="X85" s="488"/>
      <c r="Y85" s="495"/>
      <c r="Z85" s="503"/>
      <c r="AA85" s="509"/>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2">
        <v>65</v>
      </c>
      <c r="H86" s="432"/>
      <c r="I86" s="440"/>
      <c r="J86" s="448"/>
      <c r="K86" s="453"/>
      <c r="L86" s="460"/>
      <c r="M86" s="468"/>
      <c r="N86" s="468"/>
      <c r="O86" s="468"/>
      <c r="P86" s="468"/>
      <c r="Q86" s="468"/>
      <c r="R86" s="468"/>
      <c r="S86" s="475"/>
      <c r="T86" s="482"/>
      <c r="U86" s="489"/>
      <c r="V86" s="489"/>
      <c r="W86" s="489"/>
      <c r="X86" s="489"/>
      <c r="Y86" s="496"/>
      <c r="Z86" s="504"/>
      <c r="AA86" s="509"/>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20">
        <v>66</v>
      </c>
      <c r="H87" s="430"/>
      <c r="I87" s="438"/>
      <c r="J87" s="446"/>
      <c r="K87" s="451"/>
      <c r="L87" s="461"/>
      <c r="M87" s="466"/>
      <c r="N87" s="466"/>
      <c r="O87" s="466"/>
      <c r="P87" s="466"/>
      <c r="Q87" s="466"/>
      <c r="R87" s="466"/>
      <c r="S87" s="473"/>
      <c r="T87" s="480"/>
      <c r="U87" s="487"/>
      <c r="V87" s="487"/>
      <c r="W87" s="487"/>
      <c r="X87" s="487"/>
      <c r="Y87" s="497"/>
      <c r="Z87" s="505"/>
      <c r="AA87" s="509"/>
      <c r="AB87" s="6" t="str">
        <f t="shared" si="11"/>
        <v/>
      </c>
      <c r="AC87" s="3" t="str">
        <f t="shared" si="12"/>
        <v/>
      </c>
      <c r="AF87" s="3" t="str">
        <f t="shared" si="13"/>
        <v/>
      </c>
    </row>
    <row r="88" spans="2:32" ht="21" customHeight="1">
      <c r="B88" s="1">
        <f t="shared" si="7"/>
        <v>0</v>
      </c>
      <c r="C88" s="1">
        <f t="shared" si="8"/>
        <v>0</v>
      </c>
      <c r="D88" s="1">
        <f t="shared" si="9"/>
        <v>0</v>
      </c>
      <c r="E88" s="1">
        <f t="shared" si="10"/>
        <v>0</v>
      </c>
      <c r="G88" s="421">
        <v>67</v>
      </c>
      <c r="H88" s="431"/>
      <c r="I88" s="439"/>
      <c r="J88" s="447"/>
      <c r="K88" s="452"/>
      <c r="L88" s="459"/>
      <c r="M88" s="467"/>
      <c r="N88" s="467"/>
      <c r="O88" s="467"/>
      <c r="P88" s="467"/>
      <c r="Q88" s="467"/>
      <c r="R88" s="467"/>
      <c r="S88" s="474"/>
      <c r="T88" s="481"/>
      <c r="U88" s="488"/>
      <c r="V88" s="488"/>
      <c r="W88" s="488"/>
      <c r="X88" s="488"/>
      <c r="Y88" s="495"/>
      <c r="Z88" s="503"/>
      <c r="AA88" s="509"/>
      <c r="AB88" s="6" t="str">
        <f t="shared" si="11"/>
        <v/>
      </c>
      <c r="AC88" s="3" t="str">
        <f t="shared" si="12"/>
        <v/>
      </c>
      <c r="AF88" s="3" t="str">
        <f t="shared" si="13"/>
        <v/>
      </c>
    </row>
    <row r="89" spans="2:32" ht="21" customHeight="1">
      <c r="B89" s="1">
        <f t="shared" si="7"/>
        <v>0</v>
      </c>
      <c r="C89" s="1">
        <f t="shared" si="8"/>
        <v>0</v>
      </c>
      <c r="D89" s="1">
        <f t="shared" si="9"/>
        <v>0</v>
      </c>
      <c r="E89" s="1">
        <f t="shared" si="10"/>
        <v>0</v>
      </c>
      <c r="G89" s="421">
        <v>68</v>
      </c>
      <c r="H89" s="431"/>
      <c r="I89" s="439"/>
      <c r="J89" s="447"/>
      <c r="K89" s="452"/>
      <c r="L89" s="459"/>
      <c r="M89" s="467"/>
      <c r="N89" s="467"/>
      <c r="O89" s="467"/>
      <c r="P89" s="467"/>
      <c r="Q89" s="467"/>
      <c r="R89" s="467"/>
      <c r="S89" s="474"/>
      <c r="T89" s="481"/>
      <c r="U89" s="488"/>
      <c r="V89" s="488"/>
      <c r="W89" s="488"/>
      <c r="X89" s="488"/>
      <c r="Y89" s="495"/>
      <c r="Z89" s="503"/>
      <c r="AA89" s="509"/>
      <c r="AB89" s="6" t="str">
        <f t="shared" si="11"/>
        <v/>
      </c>
      <c r="AC89" s="3" t="str">
        <f t="shared" si="12"/>
        <v/>
      </c>
      <c r="AF89" s="3" t="str">
        <f t="shared" si="13"/>
        <v/>
      </c>
    </row>
    <row r="90" spans="2:32" ht="21" customHeight="1">
      <c r="B90" s="1">
        <f t="shared" si="7"/>
        <v>0</v>
      </c>
      <c r="C90" s="1">
        <f t="shared" si="8"/>
        <v>0</v>
      </c>
      <c r="D90" s="1">
        <f t="shared" si="9"/>
        <v>0</v>
      </c>
      <c r="E90" s="1">
        <f t="shared" si="10"/>
        <v>0</v>
      </c>
      <c r="G90" s="421">
        <v>69</v>
      </c>
      <c r="H90" s="431"/>
      <c r="I90" s="439"/>
      <c r="J90" s="447"/>
      <c r="K90" s="452"/>
      <c r="L90" s="459"/>
      <c r="M90" s="467"/>
      <c r="N90" s="467"/>
      <c r="O90" s="467"/>
      <c r="P90" s="467"/>
      <c r="Q90" s="467"/>
      <c r="R90" s="467"/>
      <c r="S90" s="474"/>
      <c r="T90" s="481"/>
      <c r="U90" s="488"/>
      <c r="V90" s="488"/>
      <c r="W90" s="488"/>
      <c r="X90" s="488"/>
      <c r="Y90" s="495"/>
      <c r="Z90" s="503"/>
      <c r="AA90" s="509"/>
      <c r="AB90" s="6" t="str">
        <f t="shared" si="11"/>
        <v/>
      </c>
      <c r="AC90" s="3" t="str">
        <f t="shared" si="12"/>
        <v/>
      </c>
      <c r="AF90" s="3" t="str">
        <f t="shared" si="13"/>
        <v/>
      </c>
    </row>
    <row r="91" spans="2:32" ht="21" customHeight="1">
      <c r="B91" s="1">
        <f t="shared" si="7"/>
        <v>0</v>
      </c>
      <c r="C91" s="1">
        <f t="shared" si="8"/>
        <v>0</v>
      </c>
      <c r="D91" s="1">
        <f t="shared" si="9"/>
        <v>0</v>
      </c>
      <c r="E91" s="1">
        <f t="shared" si="10"/>
        <v>0</v>
      </c>
      <c r="G91" s="422">
        <v>70</v>
      </c>
      <c r="H91" s="432"/>
      <c r="I91" s="440"/>
      <c r="J91" s="448"/>
      <c r="K91" s="453"/>
      <c r="L91" s="460"/>
      <c r="M91" s="468"/>
      <c r="N91" s="468"/>
      <c r="O91" s="468"/>
      <c r="P91" s="468"/>
      <c r="Q91" s="468"/>
      <c r="R91" s="468"/>
      <c r="S91" s="475"/>
      <c r="T91" s="482"/>
      <c r="U91" s="489"/>
      <c r="V91" s="489"/>
      <c r="W91" s="489"/>
      <c r="X91" s="489"/>
      <c r="Y91" s="496"/>
      <c r="Z91" s="504"/>
      <c r="AA91" s="509"/>
      <c r="AB91" s="6" t="str">
        <f t="shared" si="11"/>
        <v/>
      </c>
      <c r="AC91" s="3" t="str">
        <f t="shared" si="12"/>
        <v/>
      </c>
      <c r="AF91" s="3" t="str">
        <f t="shared" si="13"/>
        <v/>
      </c>
    </row>
    <row r="92" spans="2:32" ht="21" customHeight="1">
      <c r="B92" s="1">
        <f t="shared" si="7"/>
        <v>0</v>
      </c>
      <c r="C92" s="1">
        <f t="shared" si="8"/>
        <v>0</v>
      </c>
      <c r="D92" s="1">
        <f t="shared" si="9"/>
        <v>0</v>
      </c>
      <c r="E92" s="1">
        <f t="shared" si="10"/>
        <v>0</v>
      </c>
      <c r="G92" s="420">
        <v>71</v>
      </c>
      <c r="H92" s="430"/>
      <c r="I92" s="438"/>
      <c r="J92" s="446"/>
      <c r="K92" s="451"/>
      <c r="L92" s="461"/>
      <c r="M92" s="466"/>
      <c r="N92" s="466"/>
      <c r="O92" s="466"/>
      <c r="P92" s="466"/>
      <c r="Q92" s="466"/>
      <c r="R92" s="466"/>
      <c r="S92" s="473"/>
      <c r="T92" s="480"/>
      <c r="U92" s="487"/>
      <c r="V92" s="487"/>
      <c r="W92" s="487"/>
      <c r="X92" s="487"/>
      <c r="Y92" s="497"/>
      <c r="Z92" s="505"/>
      <c r="AA92" s="509"/>
      <c r="AB92" s="6" t="str">
        <f t="shared" si="11"/>
        <v/>
      </c>
      <c r="AC92" s="3" t="str">
        <f t="shared" si="12"/>
        <v/>
      </c>
      <c r="AF92" s="3" t="str">
        <f t="shared" si="13"/>
        <v/>
      </c>
    </row>
    <row r="93" spans="2:32" ht="21" customHeight="1">
      <c r="B93" s="1">
        <f t="shared" si="7"/>
        <v>0</v>
      </c>
      <c r="C93" s="1">
        <f t="shared" si="8"/>
        <v>0</v>
      </c>
      <c r="D93" s="1">
        <f t="shared" si="9"/>
        <v>0</v>
      </c>
      <c r="E93" s="1">
        <f t="shared" si="10"/>
        <v>0</v>
      </c>
      <c r="G93" s="421">
        <v>72</v>
      </c>
      <c r="H93" s="431"/>
      <c r="I93" s="439"/>
      <c r="J93" s="447"/>
      <c r="K93" s="452"/>
      <c r="L93" s="459"/>
      <c r="M93" s="467"/>
      <c r="N93" s="467"/>
      <c r="O93" s="467"/>
      <c r="P93" s="467"/>
      <c r="Q93" s="467"/>
      <c r="R93" s="467"/>
      <c r="S93" s="474"/>
      <c r="T93" s="481"/>
      <c r="U93" s="488"/>
      <c r="V93" s="488"/>
      <c r="W93" s="488"/>
      <c r="X93" s="488"/>
      <c r="Y93" s="495"/>
      <c r="Z93" s="503"/>
      <c r="AA93" s="509"/>
      <c r="AB93" s="6" t="str">
        <f t="shared" si="11"/>
        <v/>
      </c>
      <c r="AC93" s="3" t="str">
        <f t="shared" si="12"/>
        <v/>
      </c>
      <c r="AF93" s="3" t="str">
        <f t="shared" si="13"/>
        <v/>
      </c>
    </row>
    <row r="94" spans="2:32" ht="21" customHeight="1">
      <c r="B94" s="1">
        <f t="shared" si="7"/>
        <v>0</v>
      </c>
      <c r="C94" s="1">
        <f t="shared" si="8"/>
        <v>0</v>
      </c>
      <c r="D94" s="1">
        <f t="shared" si="9"/>
        <v>0</v>
      </c>
      <c r="E94" s="1">
        <f t="shared" si="10"/>
        <v>0</v>
      </c>
      <c r="G94" s="421">
        <v>73</v>
      </c>
      <c r="H94" s="431"/>
      <c r="I94" s="439"/>
      <c r="J94" s="447"/>
      <c r="K94" s="452"/>
      <c r="L94" s="459"/>
      <c r="M94" s="467"/>
      <c r="N94" s="467"/>
      <c r="O94" s="467"/>
      <c r="P94" s="467"/>
      <c r="Q94" s="467"/>
      <c r="R94" s="467"/>
      <c r="S94" s="474"/>
      <c r="T94" s="481"/>
      <c r="U94" s="488"/>
      <c r="V94" s="488"/>
      <c r="W94" s="488"/>
      <c r="X94" s="488"/>
      <c r="Y94" s="495"/>
      <c r="Z94" s="503"/>
      <c r="AA94" s="509"/>
      <c r="AB94" s="6" t="str">
        <f t="shared" si="11"/>
        <v/>
      </c>
      <c r="AC94" s="3" t="str">
        <f t="shared" si="12"/>
        <v/>
      </c>
      <c r="AF94" s="3" t="str">
        <f t="shared" si="13"/>
        <v/>
      </c>
    </row>
    <row r="95" spans="2:32" ht="21" customHeight="1">
      <c r="B95" s="1">
        <f t="shared" si="7"/>
        <v>0</v>
      </c>
      <c r="C95" s="1">
        <f t="shared" si="8"/>
        <v>0</v>
      </c>
      <c r="D95" s="1">
        <f t="shared" si="9"/>
        <v>0</v>
      </c>
      <c r="E95" s="1">
        <f t="shared" si="10"/>
        <v>0</v>
      </c>
      <c r="G95" s="421">
        <v>74</v>
      </c>
      <c r="H95" s="431"/>
      <c r="I95" s="439"/>
      <c r="J95" s="447"/>
      <c r="K95" s="452"/>
      <c r="L95" s="459"/>
      <c r="M95" s="467"/>
      <c r="N95" s="467"/>
      <c r="O95" s="467"/>
      <c r="P95" s="467"/>
      <c r="Q95" s="467"/>
      <c r="R95" s="467"/>
      <c r="S95" s="474"/>
      <c r="T95" s="481"/>
      <c r="U95" s="488"/>
      <c r="V95" s="488"/>
      <c r="W95" s="488"/>
      <c r="X95" s="488"/>
      <c r="Y95" s="495"/>
      <c r="Z95" s="503"/>
      <c r="AA95" s="509"/>
      <c r="AB95" s="6" t="str">
        <f t="shared" si="11"/>
        <v/>
      </c>
      <c r="AC95" s="3" t="str">
        <f t="shared" si="12"/>
        <v/>
      </c>
      <c r="AF95" s="3" t="str">
        <f t="shared" si="13"/>
        <v/>
      </c>
    </row>
    <row r="96" spans="2:32" ht="21" customHeight="1">
      <c r="B96" s="1">
        <f t="shared" si="7"/>
        <v>0</v>
      </c>
      <c r="C96" s="1">
        <f t="shared" si="8"/>
        <v>0</v>
      </c>
      <c r="D96" s="1">
        <f t="shared" si="9"/>
        <v>0</v>
      </c>
      <c r="E96" s="1">
        <f t="shared" si="10"/>
        <v>0</v>
      </c>
      <c r="G96" s="423">
        <v>75</v>
      </c>
      <c r="H96" s="433"/>
      <c r="I96" s="441"/>
      <c r="J96" s="449"/>
      <c r="K96" s="454"/>
      <c r="L96" s="462"/>
      <c r="M96" s="469"/>
      <c r="N96" s="469"/>
      <c r="O96" s="469"/>
      <c r="P96" s="469"/>
      <c r="Q96" s="469"/>
      <c r="R96" s="469"/>
      <c r="S96" s="476"/>
      <c r="T96" s="483"/>
      <c r="U96" s="490"/>
      <c r="V96" s="490"/>
      <c r="W96" s="490"/>
      <c r="X96" s="490"/>
      <c r="Y96" s="498"/>
      <c r="Z96" s="506"/>
      <c r="AA96" s="509"/>
      <c r="AB96" s="6" t="str">
        <f t="shared" si="11"/>
        <v/>
      </c>
      <c r="AC96" s="3" t="str">
        <f t="shared" si="12"/>
        <v/>
      </c>
      <c r="AF96" s="3" t="str">
        <f t="shared" si="13"/>
        <v/>
      </c>
    </row>
    <row r="97" spans="2:32" ht="21" customHeight="1">
      <c r="B97" s="1">
        <f t="shared" si="7"/>
        <v>0</v>
      </c>
      <c r="C97" s="1">
        <f t="shared" si="8"/>
        <v>0</v>
      </c>
      <c r="D97" s="1">
        <f t="shared" si="9"/>
        <v>0</v>
      </c>
      <c r="E97" s="1">
        <f t="shared" si="10"/>
        <v>0</v>
      </c>
      <c r="G97" s="424">
        <v>76</v>
      </c>
      <c r="H97" s="434"/>
      <c r="I97" s="442"/>
      <c r="J97" s="450"/>
      <c r="K97" s="455"/>
      <c r="L97" s="463"/>
      <c r="M97" s="470"/>
      <c r="N97" s="470"/>
      <c r="O97" s="470"/>
      <c r="P97" s="470"/>
      <c r="Q97" s="470"/>
      <c r="R97" s="470"/>
      <c r="S97" s="477"/>
      <c r="T97" s="484"/>
      <c r="U97" s="491"/>
      <c r="V97" s="491"/>
      <c r="W97" s="491"/>
      <c r="X97" s="491"/>
      <c r="Y97" s="494"/>
      <c r="Z97" s="502"/>
      <c r="AA97" s="509"/>
      <c r="AB97" s="6" t="str">
        <f t="shared" si="11"/>
        <v/>
      </c>
      <c r="AC97" s="3" t="str">
        <f t="shared" si="12"/>
        <v/>
      </c>
      <c r="AF97" s="3" t="str">
        <f t="shared" si="13"/>
        <v/>
      </c>
    </row>
    <row r="98" spans="2:32" ht="21" customHeight="1">
      <c r="B98" s="1">
        <f t="shared" si="7"/>
        <v>0</v>
      </c>
      <c r="C98" s="1">
        <f t="shared" si="8"/>
        <v>0</v>
      </c>
      <c r="D98" s="1">
        <f t="shared" si="9"/>
        <v>0</v>
      </c>
      <c r="E98" s="1">
        <f t="shared" si="10"/>
        <v>0</v>
      </c>
      <c r="G98" s="421">
        <v>77</v>
      </c>
      <c r="H98" s="431"/>
      <c r="I98" s="439"/>
      <c r="J98" s="447"/>
      <c r="K98" s="452"/>
      <c r="L98" s="459"/>
      <c r="M98" s="467"/>
      <c r="N98" s="467"/>
      <c r="O98" s="467"/>
      <c r="P98" s="467"/>
      <c r="Q98" s="467"/>
      <c r="R98" s="467"/>
      <c r="S98" s="474"/>
      <c r="T98" s="481"/>
      <c r="U98" s="488"/>
      <c r="V98" s="488"/>
      <c r="W98" s="488"/>
      <c r="X98" s="488"/>
      <c r="Y98" s="495"/>
      <c r="Z98" s="503"/>
      <c r="AA98" s="509"/>
      <c r="AB98" s="6" t="str">
        <f t="shared" si="11"/>
        <v/>
      </c>
      <c r="AC98" s="3" t="str">
        <f t="shared" si="12"/>
        <v/>
      </c>
      <c r="AF98" s="3" t="str">
        <f t="shared" si="13"/>
        <v/>
      </c>
    </row>
    <row r="99" spans="2:32" ht="21" customHeight="1">
      <c r="B99" s="1">
        <f t="shared" si="7"/>
        <v>0</v>
      </c>
      <c r="C99" s="1">
        <f t="shared" si="8"/>
        <v>0</v>
      </c>
      <c r="D99" s="1">
        <f t="shared" si="9"/>
        <v>0</v>
      </c>
      <c r="E99" s="1">
        <f t="shared" si="10"/>
        <v>0</v>
      </c>
      <c r="G99" s="421">
        <v>78</v>
      </c>
      <c r="H99" s="431"/>
      <c r="I99" s="439"/>
      <c r="J99" s="447"/>
      <c r="K99" s="452"/>
      <c r="L99" s="459"/>
      <c r="M99" s="467"/>
      <c r="N99" s="467"/>
      <c r="O99" s="467"/>
      <c r="P99" s="467"/>
      <c r="Q99" s="467"/>
      <c r="R99" s="467"/>
      <c r="S99" s="474"/>
      <c r="T99" s="481"/>
      <c r="U99" s="488"/>
      <c r="V99" s="488"/>
      <c r="W99" s="488"/>
      <c r="X99" s="488"/>
      <c r="Y99" s="495"/>
      <c r="Z99" s="503"/>
      <c r="AA99" s="509"/>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1">
        <v>79</v>
      </c>
      <c r="H100" s="431"/>
      <c r="I100" s="439"/>
      <c r="J100" s="447"/>
      <c r="K100" s="452"/>
      <c r="L100" s="459"/>
      <c r="M100" s="467"/>
      <c r="N100" s="467"/>
      <c r="O100" s="467"/>
      <c r="P100" s="467"/>
      <c r="Q100" s="467"/>
      <c r="R100" s="467"/>
      <c r="S100" s="474"/>
      <c r="T100" s="481"/>
      <c r="U100" s="488"/>
      <c r="V100" s="488"/>
      <c r="W100" s="488"/>
      <c r="X100" s="488"/>
      <c r="Y100" s="495"/>
      <c r="Z100" s="503"/>
      <c r="AA100" s="509"/>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2">
        <v>80</v>
      </c>
      <c r="H101" s="432"/>
      <c r="I101" s="440"/>
      <c r="J101" s="448"/>
      <c r="K101" s="453"/>
      <c r="L101" s="460"/>
      <c r="M101" s="468"/>
      <c r="N101" s="468"/>
      <c r="O101" s="468"/>
      <c r="P101" s="468"/>
      <c r="Q101" s="468"/>
      <c r="R101" s="468"/>
      <c r="S101" s="475"/>
      <c r="T101" s="482"/>
      <c r="U101" s="489"/>
      <c r="V101" s="489"/>
      <c r="W101" s="489"/>
      <c r="X101" s="489"/>
      <c r="Y101" s="496"/>
      <c r="Z101" s="504"/>
      <c r="AA101" s="509"/>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20">
        <v>81</v>
      </c>
      <c r="H102" s="430"/>
      <c r="I102" s="438"/>
      <c r="J102" s="446"/>
      <c r="K102" s="451"/>
      <c r="L102" s="461"/>
      <c r="M102" s="466"/>
      <c r="N102" s="466"/>
      <c r="O102" s="466"/>
      <c r="P102" s="466"/>
      <c r="Q102" s="466"/>
      <c r="R102" s="466"/>
      <c r="S102" s="473"/>
      <c r="T102" s="480"/>
      <c r="U102" s="487"/>
      <c r="V102" s="487"/>
      <c r="W102" s="487"/>
      <c r="X102" s="487"/>
      <c r="Y102" s="497"/>
      <c r="Z102" s="505"/>
      <c r="AA102" s="509"/>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1">
        <v>82</v>
      </c>
      <c r="H103" s="431"/>
      <c r="I103" s="439"/>
      <c r="J103" s="447"/>
      <c r="K103" s="452"/>
      <c r="L103" s="459"/>
      <c r="M103" s="467"/>
      <c r="N103" s="467"/>
      <c r="O103" s="467"/>
      <c r="P103" s="467"/>
      <c r="Q103" s="467"/>
      <c r="R103" s="467"/>
      <c r="S103" s="474"/>
      <c r="T103" s="481"/>
      <c r="U103" s="488"/>
      <c r="V103" s="488"/>
      <c r="W103" s="488"/>
      <c r="X103" s="488"/>
      <c r="Y103" s="495"/>
      <c r="Z103" s="503"/>
      <c r="AA103" s="509"/>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1">
        <v>83</v>
      </c>
      <c r="H104" s="431"/>
      <c r="I104" s="439"/>
      <c r="J104" s="447"/>
      <c r="K104" s="452"/>
      <c r="L104" s="459"/>
      <c r="M104" s="467"/>
      <c r="N104" s="467"/>
      <c r="O104" s="467"/>
      <c r="P104" s="467"/>
      <c r="Q104" s="467"/>
      <c r="R104" s="467"/>
      <c r="S104" s="474"/>
      <c r="T104" s="481"/>
      <c r="U104" s="488"/>
      <c r="V104" s="488"/>
      <c r="W104" s="488"/>
      <c r="X104" s="488"/>
      <c r="Y104" s="495"/>
      <c r="Z104" s="503"/>
      <c r="AA104" s="509"/>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1">
        <v>84</v>
      </c>
      <c r="H105" s="431"/>
      <c r="I105" s="439"/>
      <c r="J105" s="447"/>
      <c r="K105" s="452"/>
      <c r="L105" s="459"/>
      <c r="M105" s="467"/>
      <c r="N105" s="467"/>
      <c r="O105" s="467"/>
      <c r="P105" s="467"/>
      <c r="Q105" s="467"/>
      <c r="R105" s="467"/>
      <c r="S105" s="474"/>
      <c r="T105" s="481"/>
      <c r="U105" s="488"/>
      <c r="V105" s="488"/>
      <c r="W105" s="488"/>
      <c r="X105" s="488"/>
      <c r="Y105" s="495"/>
      <c r="Z105" s="503"/>
      <c r="AA105" s="509"/>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2">
        <v>85</v>
      </c>
      <c r="H106" s="432"/>
      <c r="I106" s="440"/>
      <c r="J106" s="448"/>
      <c r="K106" s="453"/>
      <c r="L106" s="460"/>
      <c r="M106" s="468"/>
      <c r="N106" s="468"/>
      <c r="O106" s="468"/>
      <c r="P106" s="468"/>
      <c r="Q106" s="468"/>
      <c r="R106" s="468"/>
      <c r="S106" s="475"/>
      <c r="T106" s="482"/>
      <c r="U106" s="489"/>
      <c r="V106" s="489"/>
      <c r="W106" s="489"/>
      <c r="X106" s="489"/>
      <c r="Y106" s="496"/>
      <c r="Z106" s="504"/>
      <c r="AA106" s="509"/>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20">
        <v>86</v>
      </c>
      <c r="H107" s="430"/>
      <c r="I107" s="438"/>
      <c r="J107" s="446"/>
      <c r="K107" s="451"/>
      <c r="L107" s="461"/>
      <c r="M107" s="466"/>
      <c r="N107" s="466"/>
      <c r="O107" s="466"/>
      <c r="P107" s="466"/>
      <c r="Q107" s="466"/>
      <c r="R107" s="466"/>
      <c r="S107" s="473"/>
      <c r="T107" s="480"/>
      <c r="U107" s="487"/>
      <c r="V107" s="487"/>
      <c r="W107" s="487"/>
      <c r="X107" s="487"/>
      <c r="Y107" s="497"/>
      <c r="Z107" s="505"/>
      <c r="AA107" s="509"/>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1">
        <v>87</v>
      </c>
      <c r="H108" s="431"/>
      <c r="I108" s="439"/>
      <c r="J108" s="447"/>
      <c r="K108" s="452"/>
      <c r="L108" s="459"/>
      <c r="M108" s="467"/>
      <c r="N108" s="467"/>
      <c r="O108" s="467"/>
      <c r="P108" s="467"/>
      <c r="Q108" s="467"/>
      <c r="R108" s="467"/>
      <c r="S108" s="474"/>
      <c r="T108" s="481"/>
      <c r="U108" s="488"/>
      <c r="V108" s="488"/>
      <c r="W108" s="488"/>
      <c r="X108" s="488"/>
      <c r="Y108" s="495"/>
      <c r="Z108" s="503"/>
      <c r="AA108" s="509"/>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1">
        <v>88</v>
      </c>
      <c r="H109" s="431"/>
      <c r="I109" s="439"/>
      <c r="J109" s="447"/>
      <c r="K109" s="452"/>
      <c r="L109" s="459"/>
      <c r="M109" s="467"/>
      <c r="N109" s="467"/>
      <c r="O109" s="467"/>
      <c r="P109" s="467"/>
      <c r="Q109" s="467"/>
      <c r="R109" s="467"/>
      <c r="S109" s="474"/>
      <c r="T109" s="481"/>
      <c r="U109" s="488"/>
      <c r="V109" s="488"/>
      <c r="W109" s="488"/>
      <c r="X109" s="488"/>
      <c r="Y109" s="495"/>
      <c r="Z109" s="503"/>
      <c r="AA109" s="509"/>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1">
        <v>89</v>
      </c>
      <c r="H110" s="431"/>
      <c r="I110" s="439"/>
      <c r="J110" s="447"/>
      <c r="K110" s="452"/>
      <c r="L110" s="459"/>
      <c r="M110" s="467"/>
      <c r="N110" s="467"/>
      <c r="O110" s="467"/>
      <c r="P110" s="467"/>
      <c r="Q110" s="467"/>
      <c r="R110" s="467"/>
      <c r="S110" s="474"/>
      <c r="T110" s="481"/>
      <c r="U110" s="488"/>
      <c r="V110" s="488"/>
      <c r="W110" s="488"/>
      <c r="X110" s="488"/>
      <c r="Y110" s="495"/>
      <c r="Z110" s="503"/>
      <c r="AA110" s="509"/>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2">
        <v>90</v>
      </c>
      <c r="H111" s="432"/>
      <c r="I111" s="440"/>
      <c r="J111" s="448"/>
      <c r="K111" s="453"/>
      <c r="L111" s="460"/>
      <c r="M111" s="468"/>
      <c r="N111" s="468"/>
      <c r="O111" s="468"/>
      <c r="P111" s="468"/>
      <c r="Q111" s="468"/>
      <c r="R111" s="468"/>
      <c r="S111" s="475"/>
      <c r="T111" s="482"/>
      <c r="U111" s="489"/>
      <c r="V111" s="489"/>
      <c r="W111" s="489"/>
      <c r="X111" s="489"/>
      <c r="Y111" s="496"/>
      <c r="Z111" s="504"/>
      <c r="AA111" s="509"/>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20">
        <v>91</v>
      </c>
      <c r="H112" s="430"/>
      <c r="I112" s="438"/>
      <c r="J112" s="446"/>
      <c r="K112" s="451"/>
      <c r="L112" s="461"/>
      <c r="M112" s="466"/>
      <c r="N112" s="466"/>
      <c r="O112" s="466"/>
      <c r="P112" s="466"/>
      <c r="Q112" s="466"/>
      <c r="R112" s="466"/>
      <c r="S112" s="473"/>
      <c r="T112" s="480"/>
      <c r="U112" s="487"/>
      <c r="V112" s="487"/>
      <c r="W112" s="487"/>
      <c r="X112" s="487"/>
      <c r="Y112" s="497"/>
      <c r="Z112" s="505"/>
      <c r="AA112" s="509"/>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1">
        <v>92</v>
      </c>
      <c r="H113" s="431"/>
      <c r="I113" s="439"/>
      <c r="J113" s="447"/>
      <c r="K113" s="452"/>
      <c r="L113" s="459"/>
      <c r="M113" s="467"/>
      <c r="N113" s="467"/>
      <c r="O113" s="467"/>
      <c r="P113" s="467"/>
      <c r="Q113" s="467"/>
      <c r="R113" s="467"/>
      <c r="S113" s="474"/>
      <c r="T113" s="481"/>
      <c r="U113" s="488"/>
      <c r="V113" s="488"/>
      <c r="W113" s="488"/>
      <c r="X113" s="488"/>
      <c r="Y113" s="495"/>
      <c r="Z113" s="503"/>
      <c r="AA113" s="509"/>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1">
        <v>93</v>
      </c>
      <c r="H114" s="431"/>
      <c r="I114" s="439"/>
      <c r="J114" s="447"/>
      <c r="K114" s="452"/>
      <c r="L114" s="459"/>
      <c r="M114" s="467"/>
      <c r="N114" s="467"/>
      <c r="O114" s="467"/>
      <c r="P114" s="467"/>
      <c r="Q114" s="467"/>
      <c r="R114" s="467"/>
      <c r="S114" s="474"/>
      <c r="T114" s="481"/>
      <c r="U114" s="488"/>
      <c r="V114" s="488"/>
      <c r="W114" s="488"/>
      <c r="X114" s="488"/>
      <c r="Y114" s="495"/>
      <c r="Z114" s="503"/>
      <c r="AA114" s="509"/>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1">
        <v>94</v>
      </c>
      <c r="H115" s="431"/>
      <c r="I115" s="439"/>
      <c r="J115" s="447"/>
      <c r="K115" s="452"/>
      <c r="L115" s="459"/>
      <c r="M115" s="467"/>
      <c r="N115" s="467"/>
      <c r="O115" s="467"/>
      <c r="P115" s="467"/>
      <c r="Q115" s="467"/>
      <c r="R115" s="467"/>
      <c r="S115" s="474"/>
      <c r="T115" s="481"/>
      <c r="U115" s="488"/>
      <c r="V115" s="488"/>
      <c r="W115" s="488"/>
      <c r="X115" s="488"/>
      <c r="Y115" s="495"/>
      <c r="Z115" s="503"/>
      <c r="AA115" s="509"/>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2">
        <v>95</v>
      </c>
      <c r="H116" s="432"/>
      <c r="I116" s="440"/>
      <c r="J116" s="448"/>
      <c r="K116" s="453"/>
      <c r="L116" s="460"/>
      <c r="M116" s="468"/>
      <c r="N116" s="468"/>
      <c r="O116" s="468"/>
      <c r="P116" s="468"/>
      <c r="Q116" s="468"/>
      <c r="R116" s="468"/>
      <c r="S116" s="475"/>
      <c r="T116" s="482"/>
      <c r="U116" s="489"/>
      <c r="V116" s="489"/>
      <c r="W116" s="489"/>
      <c r="X116" s="489"/>
      <c r="Y116" s="496"/>
      <c r="Z116" s="504"/>
      <c r="AA116" s="509"/>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20">
        <v>96</v>
      </c>
      <c r="H117" s="430"/>
      <c r="I117" s="438"/>
      <c r="J117" s="446"/>
      <c r="K117" s="451"/>
      <c r="L117" s="461"/>
      <c r="M117" s="466"/>
      <c r="N117" s="466"/>
      <c r="O117" s="466"/>
      <c r="P117" s="466"/>
      <c r="Q117" s="466"/>
      <c r="R117" s="466"/>
      <c r="S117" s="473"/>
      <c r="T117" s="480"/>
      <c r="U117" s="487"/>
      <c r="V117" s="487"/>
      <c r="W117" s="487"/>
      <c r="X117" s="487"/>
      <c r="Y117" s="497"/>
      <c r="Z117" s="505"/>
      <c r="AA117" s="509"/>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1">
        <v>97</v>
      </c>
      <c r="H118" s="431"/>
      <c r="I118" s="439"/>
      <c r="J118" s="447"/>
      <c r="K118" s="452"/>
      <c r="L118" s="459"/>
      <c r="M118" s="467"/>
      <c r="N118" s="467"/>
      <c r="O118" s="467"/>
      <c r="P118" s="467"/>
      <c r="Q118" s="467"/>
      <c r="R118" s="467"/>
      <c r="S118" s="474"/>
      <c r="T118" s="481"/>
      <c r="U118" s="488"/>
      <c r="V118" s="488"/>
      <c r="W118" s="488"/>
      <c r="X118" s="488"/>
      <c r="Y118" s="495"/>
      <c r="Z118" s="503"/>
      <c r="AA118" s="509"/>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1">
        <v>98</v>
      </c>
      <c r="H119" s="431"/>
      <c r="I119" s="439"/>
      <c r="J119" s="447"/>
      <c r="K119" s="452"/>
      <c r="L119" s="459"/>
      <c r="M119" s="467"/>
      <c r="N119" s="467"/>
      <c r="O119" s="467"/>
      <c r="P119" s="467"/>
      <c r="Q119" s="467"/>
      <c r="R119" s="467"/>
      <c r="S119" s="474"/>
      <c r="T119" s="481"/>
      <c r="U119" s="488"/>
      <c r="V119" s="488"/>
      <c r="W119" s="488"/>
      <c r="X119" s="488"/>
      <c r="Y119" s="495"/>
      <c r="Z119" s="503"/>
      <c r="AA119" s="509"/>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1">
        <v>99</v>
      </c>
      <c r="H120" s="431"/>
      <c r="I120" s="439"/>
      <c r="J120" s="447"/>
      <c r="K120" s="452"/>
      <c r="L120" s="459"/>
      <c r="M120" s="467"/>
      <c r="N120" s="467"/>
      <c r="O120" s="467"/>
      <c r="P120" s="467"/>
      <c r="Q120" s="467"/>
      <c r="R120" s="467"/>
      <c r="S120" s="474"/>
      <c r="T120" s="481"/>
      <c r="U120" s="488"/>
      <c r="V120" s="488"/>
      <c r="W120" s="488"/>
      <c r="X120" s="488"/>
      <c r="Y120" s="495"/>
      <c r="Z120" s="503"/>
      <c r="AA120" s="509"/>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2">
        <v>100</v>
      </c>
      <c r="H121" s="432"/>
      <c r="I121" s="440"/>
      <c r="J121" s="448"/>
      <c r="K121" s="453"/>
      <c r="L121" s="460"/>
      <c r="M121" s="468"/>
      <c r="N121" s="468"/>
      <c r="O121" s="468"/>
      <c r="P121" s="468"/>
      <c r="Q121" s="468"/>
      <c r="R121" s="468"/>
      <c r="S121" s="475"/>
      <c r="T121" s="482"/>
      <c r="U121" s="489"/>
      <c r="V121" s="489"/>
      <c r="W121" s="489"/>
      <c r="X121" s="489"/>
      <c r="Y121" s="496"/>
      <c r="Z121" s="504"/>
      <c r="AA121" s="509"/>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20">
        <v>101</v>
      </c>
      <c r="H122" s="430"/>
      <c r="I122" s="438"/>
      <c r="J122" s="446"/>
      <c r="K122" s="451"/>
      <c r="L122" s="461"/>
      <c r="M122" s="466"/>
      <c r="N122" s="466"/>
      <c r="O122" s="466"/>
      <c r="P122" s="466"/>
      <c r="Q122" s="466"/>
      <c r="R122" s="466"/>
      <c r="S122" s="473"/>
      <c r="T122" s="480"/>
      <c r="U122" s="487"/>
      <c r="V122" s="487"/>
      <c r="W122" s="487"/>
      <c r="X122" s="487"/>
      <c r="Y122" s="497"/>
      <c r="Z122" s="505"/>
      <c r="AA122" s="509"/>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1">
        <v>102</v>
      </c>
      <c r="H123" s="431"/>
      <c r="I123" s="439"/>
      <c r="J123" s="447"/>
      <c r="K123" s="452"/>
      <c r="L123" s="459"/>
      <c r="M123" s="467"/>
      <c r="N123" s="467"/>
      <c r="O123" s="467"/>
      <c r="P123" s="467"/>
      <c r="Q123" s="467"/>
      <c r="R123" s="467"/>
      <c r="S123" s="474"/>
      <c r="T123" s="481"/>
      <c r="U123" s="488"/>
      <c r="V123" s="488"/>
      <c r="W123" s="488"/>
      <c r="X123" s="488"/>
      <c r="Y123" s="495"/>
      <c r="Z123" s="503"/>
      <c r="AA123" s="509"/>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1">
        <v>103</v>
      </c>
      <c r="H124" s="431"/>
      <c r="I124" s="439"/>
      <c r="J124" s="447"/>
      <c r="K124" s="452"/>
      <c r="L124" s="459"/>
      <c r="M124" s="467"/>
      <c r="N124" s="467"/>
      <c r="O124" s="467"/>
      <c r="P124" s="467"/>
      <c r="Q124" s="467"/>
      <c r="R124" s="467"/>
      <c r="S124" s="474"/>
      <c r="T124" s="481"/>
      <c r="U124" s="488"/>
      <c r="V124" s="488"/>
      <c r="W124" s="488"/>
      <c r="X124" s="488"/>
      <c r="Y124" s="495"/>
      <c r="Z124" s="503"/>
      <c r="AA124" s="509"/>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1">
        <v>104</v>
      </c>
      <c r="H125" s="431"/>
      <c r="I125" s="439"/>
      <c r="J125" s="447"/>
      <c r="K125" s="452"/>
      <c r="L125" s="459"/>
      <c r="M125" s="467"/>
      <c r="N125" s="467"/>
      <c r="O125" s="467"/>
      <c r="P125" s="467"/>
      <c r="Q125" s="467"/>
      <c r="R125" s="467"/>
      <c r="S125" s="474"/>
      <c r="T125" s="481"/>
      <c r="U125" s="488"/>
      <c r="V125" s="488"/>
      <c r="W125" s="488"/>
      <c r="X125" s="488"/>
      <c r="Y125" s="495"/>
      <c r="Z125" s="503"/>
      <c r="AA125" s="509"/>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3">
        <v>105</v>
      </c>
      <c r="H126" s="433"/>
      <c r="I126" s="441"/>
      <c r="J126" s="449"/>
      <c r="K126" s="454"/>
      <c r="L126" s="462"/>
      <c r="M126" s="469"/>
      <c r="N126" s="469"/>
      <c r="O126" s="469"/>
      <c r="P126" s="469"/>
      <c r="Q126" s="469"/>
      <c r="R126" s="469"/>
      <c r="S126" s="476"/>
      <c r="T126" s="483"/>
      <c r="U126" s="490"/>
      <c r="V126" s="490"/>
      <c r="W126" s="490"/>
      <c r="X126" s="490"/>
      <c r="Y126" s="498"/>
      <c r="Z126" s="506"/>
      <c r="AA126" s="509"/>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4">
        <v>106</v>
      </c>
      <c r="H127" s="434"/>
      <c r="I127" s="442"/>
      <c r="J127" s="450"/>
      <c r="K127" s="455"/>
      <c r="L127" s="463"/>
      <c r="M127" s="470"/>
      <c r="N127" s="470"/>
      <c r="O127" s="470"/>
      <c r="P127" s="470"/>
      <c r="Q127" s="470"/>
      <c r="R127" s="470"/>
      <c r="S127" s="477"/>
      <c r="T127" s="484"/>
      <c r="U127" s="491"/>
      <c r="V127" s="491"/>
      <c r="W127" s="491"/>
      <c r="X127" s="491"/>
      <c r="Y127" s="494"/>
      <c r="Z127" s="502"/>
      <c r="AA127" s="509"/>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1">
        <v>107</v>
      </c>
      <c r="H128" s="431"/>
      <c r="I128" s="439"/>
      <c r="J128" s="447"/>
      <c r="K128" s="452"/>
      <c r="L128" s="459"/>
      <c r="M128" s="467"/>
      <c r="N128" s="467"/>
      <c r="O128" s="467"/>
      <c r="P128" s="467"/>
      <c r="Q128" s="467"/>
      <c r="R128" s="467"/>
      <c r="S128" s="474"/>
      <c r="T128" s="481"/>
      <c r="U128" s="488"/>
      <c r="V128" s="488"/>
      <c r="W128" s="488"/>
      <c r="X128" s="488"/>
      <c r="Y128" s="495"/>
      <c r="Z128" s="503"/>
      <c r="AA128" s="509"/>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1">
        <v>108</v>
      </c>
      <c r="H129" s="431"/>
      <c r="I129" s="439"/>
      <c r="J129" s="447"/>
      <c r="K129" s="452"/>
      <c r="L129" s="459"/>
      <c r="M129" s="467"/>
      <c r="N129" s="467"/>
      <c r="O129" s="467"/>
      <c r="P129" s="467"/>
      <c r="Q129" s="467"/>
      <c r="R129" s="467"/>
      <c r="S129" s="474"/>
      <c r="T129" s="481"/>
      <c r="U129" s="488"/>
      <c r="V129" s="488"/>
      <c r="W129" s="488"/>
      <c r="X129" s="488"/>
      <c r="Y129" s="495"/>
      <c r="Z129" s="503"/>
      <c r="AA129" s="509"/>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1">
        <v>109</v>
      </c>
      <c r="H130" s="431"/>
      <c r="I130" s="439"/>
      <c r="J130" s="447"/>
      <c r="K130" s="452"/>
      <c r="L130" s="459"/>
      <c r="M130" s="467"/>
      <c r="N130" s="467"/>
      <c r="O130" s="467"/>
      <c r="P130" s="467"/>
      <c r="Q130" s="467"/>
      <c r="R130" s="467"/>
      <c r="S130" s="474"/>
      <c r="T130" s="481"/>
      <c r="U130" s="488"/>
      <c r="V130" s="488"/>
      <c r="W130" s="488"/>
      <c r="X130" s="488"/>
      <c r="Y130" s="495"/>
      <c r="Z130" s="503"/>
      <c r="AA130" s="509"/>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2">
        <v>110</v>
      </c>
      <c r="H131" s="432"/>
      <c r="I131" s="440"/>
      <c r="J131" s="448"/>
      <c r="K131" s="453"/>
      <c r="L131" s="460"/>
      <c r="M131" s="468"/>
      <c r="N131" s="468"/>
      <c r="O131" s="468"/>
      <c r="P131" s="468"/>
      <c r="Q131" s="468"/>
      <c r="R131" s="468"/>
      <c r="S131" s="475"/>
      <c r="T131" s="482"/>
      <c r="U131" s="489"/>
      <c r="V131" s="489"/>
      <c r="W131" s="489"/>
      <c r="X131" s="489"/>
      <c r="Y131" s="496"/>
      <c r="Z131" s="504"/>
      <c r="AA131" s="509"/>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20">
        <v>111</v>
      </c>
      <c r="H132" s="430"/>
      <c r="I132" s="438"/>
      <c r="J132" s="446"/>
      <c r="K132" s="451"/>
      <c r="L132" s="461"/>
      <c r="M132" s="466"/>
      <c r="N132" s="466"/>
      <c r="O132" s="466"/>
      <c r="P132" s="466"/>
      <c r="Q132" s="466"/>
      <c r="R132" s="466"/>
      <c r="S132" s="473"/>
      <c r="T132" s="480"/>
      <c r="U132" s="487"/>
      <c r="V132" s="487"/>
      <c r="W132" s="487"/>
      <c r="X132" s="487"/>
      <c r="Y132" s="497"/>
      <c r="Z132" s="505"/>
      <c r="AA132" s="509"/>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1">
        <v>112</v>
      </c>
      <c r="H133" s="431"/>
      <c r="I133" s="439"/>
      <c r="J133" s="447"/>
      <c r="K133" s="452"/>
      <c r="L133" s="459"/>
      <c r="M133" s="467"/>
      <c r="N133" s="467"/>
      <c r="O133" s="467"/>
      <c r="P133" s="467"/>
      <c r="Q133" s="467"/>
      <c r="R133" s="467"/>
      <c r="S133" s="474"/>
      <c r="T133" s="481"/>
      <c r="U133" s="488"/>
      <c r="V133" s="488"/>
      <c r="W133" s="488"/>
      <c r="X133" s="488"/>
      <c r="Y133" s="495"/>
      <c r="Z133" s="503"/>
      <c r="AA133" s="509"/>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1">
        <v>113</v>
      </c>
      <c r="H134" s="431"/>
      <c r="I134" s="439"/>
      <c r="J134" s="447"/>
      <c r="K134" s="452"/>
      <c r="L134" s="459"/>
      <c r="M134" s="467"/>
      <c r="N134" s="467"/>
      <c r="O134" s="467"/>
      <c r="P134" s="467"/>
      <c r="Q134" s="467"/>
      <c r="R134" s="467"/>
      <c r="S134" s="474"/>
      <c r="T134" s="481"/>
      <c r="U134" s="488"/>
      <c r="V134" s="488"/>
      <c r="W134" s="488"/>
      <c r="X134" s="488"/>
      <c r="Y134" s="495"/>
      <c r="Z134" s="503"/>
      <c r="AA134" s="509"/>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1">
        <v>114</v>
      </c>
      <c r="H135" s="431"/>
      <c r="I135" s="439"/>
      <c r="J135" s="447"/>
      <c r="K135" s="452"/>
      <c r="L135" s="459"/>
      <c r="M135" s="467"/>
      <c r="N135" s="467"/>
      <c r="O135" s="467"/>
      <c r="P135" s="467"/>
      <c r="Q135" s="467"/>
      <c r="R135" s="467"/>
      <c r="S135" s="474"/>
      <c r="T135" s="481"/>
      <c r="U135" s="488"/>
      <c r="V135" s="488"/>
      <c r="W135" s="488"/>
      <c r="X135" s="488"/>
      <c r="Y135" s="495"/>
      <c r="Z135" s="503"/>
      <c r="AA135" s="509"/>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2">
        <v>115</v>
      </c>
      <c r="H136" s="432"/>
      <c r="I136" s="440"/>
      <c r="J136" s="448"/>
      <c r="K136" s="453"/>
      <c r="L136" s="460"/>
      <c r="M136" s="468"/>
      <c r="N136" s="468"/>
      <c r="O136" s="468"/>
      <c r="P136" s="468"/>
      <c r="Q136" s="468"/>
      <c r="R136" s="468"/>
      <c r="S136" s="475"/>
      <c r="T136" s="482"/>
      <c r="U136" s="489"/>
      <c r="V136" s="489"/>
      <c r="W136" s="489"/>
      <c r="X136" s="489"/>
      <c r="Y136" s="496"/>
      <c r="Z136" s="504"/>
      <c r="AA136" s="509"/>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20">
        <v>116</v>
      </c>
      <c r="H137" s="430"/>
      <c r="I137" s="438"/>
      <c r="J137" s="446"/>
      <c r="K137" s="451"/>
      <c r="L137" s="461"/>
      <c r="M137" s="466"/>
      <c r="N137" s="466"/>
      <c r="O137" s="466"/>
      <c r="P137" s="466"/>
      <c r="Q137" s="466"/>
      <c r="R137" s="466"/>
      <c r="S137" s="473"/>
      <c r="T137" s="480"/>
      <c r="U137" s="487"/>
      <c r="V137" s="487"/>
      <c r="W137" s="487"/>
      <c r="X137" s="487"/>
      <c r="Y137" s="497"/>
      <c r="Z137" s="505"/>
      <c r="AA137" s="509"/>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1">
        <v>117</v>
      </c>
      <c r="H138" s="431"/>
      <c r="I138" s="439"/>
      <c r="J138" s="447"/>
      <c r="K138" s="452"/>
      <c r="L138" s="459"/>
      <c r="M138" s="467"/>
      <c r="N138" s="467"/>
      <c r="O138" s="467"/>
      <c r="P138" s="467"/>
      <c r="Q138" s="467"/>
      <c r="R138" s="467"/>
      <c r="S138" s="474"/>
      <c r="T138" s="481"/>
      <c r="U138" s="488"/>
      <c r="V138" s="488"/>
      <c r="W138" s="488"/>
      <c r="X138" s="488"/>
      <c r="Y138" s="495"/>
      <c r="Z138" s="503"/>
      <c r="AA138" s="509"/>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1">
        <v>118</v>
      </c>
      <c r="H139" s="431"/>
      <c r="I139" s="439"/>
      <c r="J139" s="447"/>
      <c r="K139" s="452"/>
      <c r="L139" s="459"/>
      <c r="M139" s="467"/>
      <c r="N139" s="467"/>
      <c r="O139" s="467"/>
      <c r="P139" s="467"/>
      <c r="Q139" s="467"/>
      <c r="R139" s="467"/>
      <c r="S139" s="474"/>
      <c r="T139" s="481"/>
      <c r="U139" s="488"/>
      <c r="V139" s="488"/>
      <c r="W139" s="488"/>
      <c r="X139" s="488"/>
      <c r="Y139" s="495"/>
      <c r="Z139" s="503"/>
      <c r="AA139" s="509"/>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1">
        <v>119</v>
      </c>
      <c r="H140" s="431"/>
      <c r="I140" s="439"/>
      <c r="J140" s="447"/>
      <c r="K140" s="452"/>
      <c r="L140" s="459"/>
      <c r="M140" s="467"/>
      <c r="N140" s="467"/>
      <c r="O140" s="467"/>
      <c r="P140" s="467"/>
      <c r="Q140" s="467"/>
      <c r="R140" s="467"/>
      <c r="S140" s="474"/>
      <c r="T140" s="481"/>
      <c r="U140" s="488"/>
      <c r="V140" s="488"/>
      <c r="W140" s="488"/>
      <c r="X140" s="488"/>
      <c r="Y140" s="495"/>
      <c r="Z140" s="503"/>
      <c r="AA140" s="509"/>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2">
        <v>120</v>
      </c>
      <c r="H141" s="432"/>
      <c r="I141" s="440"/>
      <c r="J141" s="448"/>
      <c r="K141" s="453"/>
      <c r="L141" s="460"/>
      <c r="M141" s="468"/>
      <c r="N141" s="468"/>
      <c r="O141" s="468"/>
      <c r="P141" s="468"/>
      <c r="Q141" s="468"/>
      <c r="R141" s="468"/>
      <c r="S141" s="475"/>
      <c r="T141" s="482"/>
      <c r="U141" s="489"/>
      <c r="V141" s="489"/>
      <c r="W141" s="489"/>
      <c r="X141" s="489"/>
      <c r="Y141" s="496"/>
      <c r="Z141" s="504"/>
      <c r="AA141" s="509"/>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20">
        <v>121</v>
      </c>
      <c r="H142" s="430"/>
      <c r="I142" s="438"/>
      <c r="J142" s="446"/>
      <c r="K142" s="451"/>
      <c r="L142" s="461"/>
      <c r="M142" s="466"/>
      <c r="N142" s="466"/>
      <c r="O142" s="466"/>
      <c r="P142" s="466"/>
      <c r="Q142" s="466"/>
      <c r="R142" s="466"/>
      <c r="S142" s="473"/>
      <c r="T142" s="480"/>
      <c r="U142" s="487"/>
      <c r="V142" s="487"/>
      <c r="W142" s="487"/>
      <c r="X142" s="487"/>
      <c r="Y142" s="497"/>
      <c r="Z142" s="505"/>
      <c r="AA142" s="509"/>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1">
        <v>122</v>
      </c>
      <c r="H143" s="431"/>
      <c r="I143" s="439"/>
      <c r="J143" s="447"/>
      <c r="K143" s="452"/>
      <c r="L143" s="459"/>
      <c r="M143" s="467"/>
      <c r="N143" s="467"/>
      <c r="O143" s="467"/>
      <c r="P143" s="467"/>
      <c r="Q143" s="467"/>
      <c r="R143" s="467"/>
      <c r="S143" s="474"/>
      <c r="T143" s="481"/>
      <c r="U143" s="488"/>
      <c r="V143" s="488"/>
      <c r="W143" s="488"/>
      <c r="X143" s="488"/>
      <c r="Y143" s="495"/>
      <c r="Z143" s="503"/>
      <c r="AA143" s="509"/>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1">
        <v>123</v>
      </c>
      <c r="H144" s="431"/>
      <c r="I144" s="439"/>
      <c r="J144" s="447"/>
      <c r="K144" s="452"/>
      <c r="L144" s="459"/>
      <c r="M144" s="467"/>
      <c r="N144" s="467"/>
      <c r="O144" s="467"/>
      <c r="P144" s="467"/>
      <c r="Q144" s="467"/>
      <c r="R144" s="467"/>
      <c r="S144" s="474"/>
      <c r="T144" s="481"/>
      <c r="U144" s="488"/>
      <c r="V144" s="488"/>
      <c r="W144" s="488"/>
      <c r="X144" s="488"/>
      <c r="Y144" s="495"/>
      <c r="Z144" s="503"/>
      <c r="AA144" s="509"/>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1">
        <v>124</v>
      </c>
      <c r="H145" s="431"/>
      <c r="I145" s="439"/>
      <c r="J145" s="447"/>
      <c r="K145" s="452"/>
      <c r="L145" s="459"/>
      <c r="M145" s="467"/>
      <c r="N145" s="467"/>
      <c r="O145" s="467"/>
      <c r="P145" s="467"/>
      <c r="Q145" s="467"/>
      <c r="R145" s="467"/>
      <c r="S145" s="474"/>
      <c r="T145" s="481"/>
      <c r="U145" s="488"/>
      <c r="V145" s="488"/>
      <c r="W145" s="488"/>
      <c r="X145" s="488"/>
      <c r="Y145" s="495"/>
      <c r="Z145" s="503"/>
      <c r="AA145" s="509"/>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2">
        <v>125</v>
      </c>
      <c r="H146" s="432"/>
      <c r="I146" s="440"/>
      <c r="J146" s="448"/>
      <c r="K146" s="453"/>
      <c r="L146" s="460"/>
      <c r="M146" s="468"/>
      <c r="N146" s="468"/>
      <c r="O146" s="468"/>
      <c r="P146" s="468"/>
      <c r="Q146" s="468"/>
      <c r="R146" s="468"/>
      <c r="S146" s="475"/>
      <c r="T146" s="482"/>
      <c r="U146" s="489"/>
      <c r="V146" s="489"/>
      <c r="W146" s="489"/>
      <c r="X146" s="489"/>
      <c r="Y146" s="496"/>
      <c r="Z146" s="504"/>
      <c r="AA146" s="509"/>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20">
        <v>126</v>
      </c>
      <c r="H147" s="430"/>
      <c r="I147" s="438"/>
      <c r="J147" s="446"/>
      <c r="K147" s="451"/>
      <c r="L147" s="461"/>
      <c r="M147" s="466"/>
      <c r="N147" s="466"/>
      <c r="O147" s="466"/>
      <c r="P147" s="466"/>
      <c r="Q147" s="466"/>
      <c r="R147" s="466"/>
      <c r="S147" s="473"/>
      <c r="T147" s="480"/>
      <c r="U147" s="487"/>
      <c r="V147" s="487"/>
      <c r="W147" s="487"/>
      <c r="X147" s="487"/>
      <c r="Y147" s="497"/>
      <c r="Z147" s="505"/>
      <c r="AA147" s="509"/>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1">
        <v>127</v>
      </c>
      <c r="H148" s="431"/>
      <c r="I148" s="439"/>
      <c r="J148" s="447"/>
      <c r="K148" s="452"/>
      <c r="L148" s="459"/>
      <c r="M148" s="467"/>
      <c r="N148" s="467"/>
      <c r="O148" s="467"/>
      <c r="P148" s="467"/>
      <c r="Q148" s="467"/>
      <c r="R148" s="467"/>
      <c r="S148" s="474"/>
      <c r="T148" s="481"/>
      <c r="U148" s="488"/>
      <c r="V148" s="488"/>
      <c r="W148" s="488"/>
      <c r="X148" s="488"/>
      <c r="Y148" s="495"/>
      <c r="Z148" s="503"/>
      <c r="AA148" s="509"/>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1">
        <v>128</v>
      </c>
      <c r="H149" s="431"/>
      <c r="I149" s="439"/>
      <c r="J149" s="447"/>
      <c r="K149" s="452"/>
      <c r="L149" s="459"/>
      <c r="M149" s="467"/>
      <c r="N149" s="467"/>
      <c r="O149" s="467"/>
      <c r="P149" s="467"/>
      <c r="Q149" s="467"/>
      <c r="R149" s="467"/>
      <c r="S149" s="474"/>
      <c r="T149" s="481"/>
      <c r="U149" s="488"/>
      <c r="V149" s="488"/>
      <c r="W149" s="488"/>
      <c r="X149" s="488"/>
      <c r="Y149" s="495"/>
      <c r="Z149" s="503"/>
      <c r="AA149" s="509"/>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1">
        <v>129</v>
      </c>
      <c r="H150" s="431"/>
      <c r="I150" s="439"/>
      <c r="J150" s="447"/>
      <c r="K150" s="452"/>
      <c r="L150" s="459"/>
      <c r="M150" s="467"/>
      <c r="N150" s="467"/>
      <c r="O150" s="467"/>
      <c r="P150" s="467"/>
      <c r="Q150" s="467"/>
      <c r="R150" s="467"/>
      <c r="S150" s="474"/>
      <c r="T150" s="481"/>
      <c r="U150" s="488"/>
      <c r="V150" s="488"/>
      <c r="W150" s="488"/>
      <c r="X150" s="488"/>
      <c r="Y150" s="495"/>
      <c r="Z150" s="503"/>
      <c r="AA150" s="509"/>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2">
        <v>130</v>
      </c>
      <c r="H151" s="432"/>
      <c r="I151" s="440"/>
      <c r="J151" s="448"/>
      <c r="K151" s="453"/>
      <c r="L151" s="460"/>
      <c r="M151" s="468"/>
      <c r="N151" s="468"/>
      <c r="O151" s="468"/>
      <c r="P151" s="468"/>
      <c r="Q151" s="468"/>
      <c r="R151" s="468"/>
      <c r="S151" s="475"/>
      <c r="T151" s="482"/>
      <c r="U151" s="489"/>
      <c r="V151" s="489"/>
      <c r="W151" s="489"/>
      <c r="X151" s="489"/>
      <c r="Y151" s="496"/>
      <c r="Z151" s="504"/>
      <c r="AA151" s="509"/>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20">
        <v>131</v>
      </c>
      <c r="H152" s="430"/>
      <c r="I152" s="438"/>
      <c r="J152" s="446"/>
      <c r="K152" s="451"/>
      <c r="L152" s="461"/>
      <c r="M152" s="466"/>
      <c r="N152" s="466"/>
      <c r="O152" s="466"/>
      <c r="P152" s="466"/>
      <c r="Q152" s="466"/>
      <c r="R152" s="466"/>
      <c r="S152" s="473"/>
      <c r="T152" s="480"/>
      <c r="U152" s="487"/>
      <c r="V152" s="487"/>
      <c r="W152" s="487"/>
      <c r="X152" s="487"/>
      <c r="Y152" s="497"/>
      <c r="Z152" s="505"/>
      <c r="AA152" s="509"/>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1">
        <v>132</v>
      </c>
      <c r="H153" s="431"/>
      <c r="I153" s="439"/>
      <c r="J153" s="447"/>
      <c r="K153" s="452"/>
      <c r="L153" s="459"/>
      <c r="M153" s="467"/>
      <c r="N153" s="467"/>
      <c r="O153" s="467"/>
      <c r="P153" s="467"/>
      <c r="Q153" s="467"/>
      <c r="R153" s="467"/>
      <c r="S153" s="474"/>
      <c r="T153" s="481"/>
      <c r="U153" s="488"/>
      <c r="V153" s="488"/>
      <c r="W153" s="488"/>
      <c r="X153" s="488"/>
      <c r="Y153" s="495"/>
      <c r="Z153" s="503"/>
      <c r="AA153" s="509"/>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1">
        <v>133</v>
      </c>
      <c r="H154" s="431"/>
      <c r="I154" s="439"/>
      <c r="J154" s="447"/>
      <c r="K154" s="452"/>
      <c r="L154" s="459"/>
      <c r="M154" s="467"/>
      <c r="N154" s="467"/>
      <c r="O154" s="467"/>
      <c r="P154" s="467"/>
      <c r="Q154" s="467"/>
      <c r="R154" s="467"/>
      <c r="S154" s="474"/>
      <c r="T154" s="481"/>
      <c r="U154" s="488"/>
      <c r="V154" s="488"/>
      <c r="W154" s="488"/>
      <c r="X154" s="488"/>
      <c r="Y154" s="495"/>
      <c r="Z154" s="503"/>
      <c r="AA154" s="509"/>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1">
        <v>134</v>
      </c>
      <c r="H155" s="431"/>
      <c r="I155" s="439"/>
      <c r="J155" s="447"/>
      <c r="K155" s="452"/>
      <c r="L155" s="459"/>
      <c r="M155" s="467"/>
      <c r="N155" s="467"/>
      <c r="O155" s="467"/>
      <c r="P155" s="467"/>
      <c r="Q155" s="467"/>
      <c r="R155" s="467"/>
      <c r="S155" s="474"/>
      <c r="T155" s="481"/>
      <c r="U155" s="488"/>
      <c r="V155" s="488"/>
      <c r="W155" s="488"/>
      <c r="X155" s="488"/>
      <c r="Y155" s="495"/>
      <c r="Z155" s="503"/>
      <c r="AA155" s="509"/>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3">
        <v>135</v>
      </c>
      <c r="H156" s="433"/>
      <c r="I156" s="441"/>
      <c r="J156" s="449"/>
      <c r="K156" s="454"/>
      <c r="L156" s="462"/>
      <c r="M156" s="469"/>
      <c r="N156" s="469"/>
      <c r="O156" s="469"/>
      <c r="P156" s="469"/>
      <c r="Q156" s="469"/>
      <c r="R156" s="469"/>
      <c r="S156" s="476"/>
      <c r="T156" s="483"/>
      <c r="U156" s="490"/>
      <c r="V156" s="490"/>
      <c r="W156" s="490"/>
      <c r="X156" s="490"/>
      <c r="Y156" s="498"/>
      <c r="Z156" s="506"/>
      <c r="AA156" s="509"/>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4">
        <v>136</v>
      </c>
      <c r="H157" s="434"/>
      <c r="I157" s="442"/>
      <c r="J157" s="450"/>
      <c r="K157" s="455"/>
      <c r="L157" s="463"/>
      <c r="M157" s="470"/>
      <c r="N157" s="470"/>
      <c r="O157" s="470"/>
      <c r="P157" s="470"/>
      <c r="Q157" s="470"/>
      <c r="R157" s="470"/>
      <c r="S157" s="477"/>
      <c r="T157" s="484"/>
      <c r="U157" s="491"/>
      <c r="V157" s="491"/>
      <c r="W157" s="491"/>
      <c r="X157" s="491"/>
      <c r="Y157" s="494"/>
      <c r="Z157" s="502"/>
      <c r="AA157" s="509"/>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1">
        <v>137</v>
      </c>
      <c r="H158" s="431"/>
      <c r="I158" s="439"/>
      <c r="J158" s="447"/>
      <c r="K158" s="452"/>
      <c r="L158" s="459"/>
      <c r="M158" s="467"/>
      <c r="N158" s="467"/>
      <c r="O158" s="467"/>
      <c r="P158" s="467"/>
      <c r="Q158" s="467"/>
      <c r="R158" s="467"/>
      <c r="S158" s="474"/>
      <c r="T158" s="481"/>
      <c r="U158" s="488"/>
      <c r="V158" s="488"/>
      <c r="W158" s="488"/>
      <c r="X158" s="488"/>
      <c r="Y158" s="495"/>
      <c r="Z158" s="503"/>
      <c r="AA158" s="509"/>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1">
        <v>138</v>
      </c>
      <c r="H159" s="431"/>
      <c r="I159" s="439"/>
      <c r="J159" s="447"/>
      <c r="K159" s="452"/>
      <c r="L159" s="459"/>
      <c r="M159" s="467"/>
      <c r="N159" s="467"/>
      <c r="O159" s="467"/>
      <c r="P159" s="467"/>
      <c r="Q159" s="467"/>
      <c r="R159" s="467"/>
      <c r="S159" s="474"/>
      <c r="T159" s="481"/>
      <c r="U159" s="488"/>
      <c r="V159" s="488"/>
      <c r="W159" s="488"/>
      <c r="X159" s="488"/>
      <c r="Y159" s="495"/>
      <c r="Z159" s="503"/>
      <c r="AA159" s="509"/>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1">
        <v>139</v>
      </c>
      <c r="H160" s="431"/>
      <c r="I160" s="439"/>
      <c r="J160" s="447"/>
      <c r="K160" s="452"/>
      <c r="L160" s="459"/>
      <c r="M160" s="467"/>
      <c r="N160" s="467"/>
      <c r="O160" s="467"/>
      <c r="P160" s="467"/>
      <c r="Q160" s="467"/>
      <c r="R160" s="467"/>
      <c r="S160" s="474"/>
      <c r="T160" s="481"/>
      <c r="U160" s="488"/>
      <c r="V160" s="488"/>
      <c r="W160" s="488"/>
      <c r="X160" s="488"/>
      <c r="Y160" s="495"/>
      <c r="Z160" s="503"/>
      <c r="AA160" s="509"/>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2">
        <v>140</v>
      </c>
      <c r="H161" s="432"/>
      <c r="I161" s="440"/>
      <c r="J161" s="448"/>
      <c r="K161" s="453"/>
      <c r="L161" s="460"/>
      <c r="M161" s="468"/>
      <c r="N161" s="468"/>
      <c r="O161" s="468"/>
      <c r="P161" s="468"/>
      <c r="Q161" s="468"/>
      <c r="R161" s="468"/>
      <c r="S161" s="475"/>
      <c r="T161" s="482"/>
      <c r="U161" s="489"/>
      <c r="V161" s="489"/>
      <c r="W161" s="489"/>
      <c r="X161" s="489"/>
      <c r="Y161" s="496"/>
      <c r="Z161" s="504"/>
      <c r="AA161" s="509"/>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20">
        <v>141</v>
      </c>
      <c r="H162" s="430"/>
      <c r="I162" s="438"/>
      <c r="J162" s="446"/>
      <c r="K162" s="451"/>
      <c r="L162" s="461"/>
      <c r="M162" s="466"/>
      <c r="N162" s="466"/>
      <c r="O162" s="466"/>
      <c r="P162" s="466"/>
      <c r="Q162" s="466"/>
      <c r="R162" s="466"/>
      <c r="S162" s="473"/>
      <c r="T162" s="480"/>
      <c r="U162" s="487"/>
      <c r="V162" s="487"/>
      <c r="W162" s="487"/>
      <c r="X162" s="487"/>
      <c r="Y162" s="497"/>
      <c r="Z162" s="505"/>
      <c r="AA162" s="509"/>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1">
        <v>142</v>
      </c>
      <c r="H163" s="431"/>
      <c r="I163" s="439"/>
      <c r="J163" s="447"/>
      <c r="K163" s="452"/>
      <c r="L163" s="459"/>
      <c r="M163" s="467"/>
      <c r="N163" s="467"/>
      <c r="O163" s="467"/>
      <c r="P163" s="467"/>
      <c r="Q163" s="467"/>
      <c r="R163" s="467"/>
      <c r="S163" s="474"/>
      <c r="T163" s="481"/>
      <c r="U163" s="488"/>
      <c r="V163" s="488"/>
      <c r="W163" s="488"/>
      <c r="X163" s="488"/>
      <c r="Y163" s="495"/>
      <c r="Z163" s="503"/>
      <c r="AA163" s="509"/>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1">
        <v>143</v>
      </c>
      <c r="H164" s="431"/>
      <c r="I164" s="439"/>
      <c r="J164" s="447"/>
      <c r="K164" s="452"/>
      <c r="L164" s="459"/>
      <c r="M164" s="467"/>
      <c r="N164" s="467"/>
      <c r="O164" s="467"/>
      <c r="P164" s="467"/>
      <c r="Q164" s="467"/>
      <c r="R164" s="467"/>
      <c r="S164" s="474"/>
      <c r="T164" s="481"/>
      <c r="U164" s="488"/>
      <c r="V164" s="488"/>
      <c r="W164" s="488"/>
      <c r="X164" s="488"/>
      <c r="Y164" s="495"/>
      <c r="Z164" s="503"/>
      <c r="AA164" s="509"/>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1">
        <v>144</v>
      </c>
      <c r="H165" s="431"/>
      <c r="I165" s="439"/>
      <c r="J165" s="447"/>
      <c r="K165" s="452"/>
      <c r="L165" s="459"/>
      <c r="M165" s="467"/>
      <c r="N165" s="467"/>
      <c r="O165" s="467"/>
      <c r="P165" s="467"/>
      <c r="Q165" s="467"/>
      <c r="R165" s="467"/>
      <c r="S165" s="474"/>
      <c r="T165" s="481"/>
      <c r="U165" s="488"/>
      <c r="V165" s="488"/>
      <c r="W165" s="488"/>
      <c r="X165" s="488"/>
      <c r="Y165" s="495"/>
      <c r="Z165" s="503"/>
      <c r="AA165" s="509"/>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2">
        <v>145</v>
      </c>
      <c r="H166" s="432"/>
      <c r="I166" s="440"/>
      <c r="J166" s="448"/>
      <c r="K166" s="453"/>
      <c r="L166" s="460"/>
      <c r="M166" s="468"/>
      <c r="N166" s="468"/>
      <c r="O166" s="468"/>
      <c r="P166" s="468"/>
      <c r="Q166" s="468"/>
      <c r="R166" s="468"/>
      <c r="S166" s="475"/>
      <c r="T166" s="482"/>
      <c r="U166" s="489"/>
      <c r="V166" s="489"/>
      <c r="W166" s="489"/>
      <c r="X166" s="489"/>
      <c r="Y166" s="496"/>
      <c r="Z166" s="504"/>
      <c r="AA166" s="509"/>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20">
        <v>146</v>
      </c>
      <c r="H167" s="430"/>
      <c r="I167" s="438"/>
      <c r="J167" s="446"/>
      <c r="K167" s="451"/>
      <c r="L167" s="461"/>
      <c r="M167" s="466"/>
      <c r="N167" s="466"/>
      <c r="O167" s="466"/>
      <c r="P167" s="466"/>
      <c r="Q167" s="466"/>
      <c r="R167" s="466"/>
      <c r="S167" s="473"/>
      <c r="T167" s="480"/>
      <c r="U167" s="487"/>
      <c r="V167" s="487"/>
      <c r="W167" s="487"/>
      <c r="X167" s="487"/>
      <c r="Y167" s="497"/>
      <c r="Z167" s="505"/>
      <c r="AA167" s="509"/>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1">
        <v>147</v>
      </c>
      <c r="H168" s="431"/>
      <c r="I168" s="439"/>
      <c r="J168" s="447"/>
      <c r="K168" s="452"/>
      <c r="L168" s="459"/>
      <c r="M168" s="467"/>
      <c r="N168" s="467"/>
      <c r="O168" s="467"/>
      <c r="P168" s="467"/>
      <c r="Q168" s="467"/>
      <c r="R168" s="467"/>
      <c r="S168" s="474"/>
      <c r="T168" s="481"/>
      <c r="U168" s="488"/>
      <c r="V168" s="488"/>
      <c r="W168" s="488"/>
      <c r="X168" s="488"/>
      <c r="Y168" s="495"/>
      <c r="Z168" s="503"/>
      <c r="AA168" s="509"/>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1">
        <v>148</v>
      </c>
      <c r="H169" s="431"/>
      <c r="I169" s="439"/>
      <c r="J169" s="447"/>
      <c r="K169" s="452"/>
      <c r="L169" s="459"/>
      <c r="M169" s="467"/>
      <c r="N169" s="467"/>
      <c r="O169" s="467"/>
      <c r="P169" s="467"/>
      <c r="Q169" s="467"/>
      <c r="R169" s="467"/>
      <c r="S169" s="474"/>
      <c r="T169" s="481"/>
      <c r="U169" s="488"/>
      <c r="V169" s="488"/>
      <c r="W169" s="488"/>
      <c r="X169" s="488"/>
      <c r="Y169" s="495"/>
      <c r="Z169" s="503"/>
      <c r="AA169" s="509"/>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1">
        <v>149</v>
      </c>
      <c r="H170" s="431"/>
      <c r="I170" s="439"/>
      <c r="J170" s="447"/>
      <c r="K170" s="452"/>
      <c r="L170" s="459"/>
      <c r="M170" s="467"/>
      <c r="N170" s="467"/>
      <c r="O170" s="467"/>
      <c r="P170" s="467"/>
      <c r="Q170" s="467"/>
      <c r="R170" s="467"/>
      <c r="S170" s="474"/>
      <c r="T170" s="481"/>
      <c r="U170" s="488"/>
      <c r="V170" s="488"/>
      <c r="W170" s="488"/>
      <c r="X170" s="488"/>
      <c r="Y170" s="495"/>
      <c r="Z170" s="503"/>
      <c r="AA170" s="509"/>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2">
        <v>150</v>
      </c>
      <c r="H171" s="432"/>
      <c r="I171" s="440"/>
      <c r="J171" s="448"/>
      <c r="K171" s="453"/>
      <c r="L171" s="460"/>
      <c r="M171" s="468"/>
      <c r="N171" s="468"/>
      <c r="O171" s="468"/>
      <c r="P171" s="468"/>
      <c r="Q171" s="468"/>
      <c r="R171" s="468"/>
      <c r="S171" s="475"/>
      <c r="T171" s="482"/>
      <c r="U171" s="489"/>
      <c r="V171" s="489"/>
      <c r="W171" s="489"/>
      <c r="X171" s="489"/>
      <c r="Y171" s="496"/>
      <c r="Z171" s="504"/>
      <c r="AA171" s="509"/>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20">
        <v>151</v>
      </c>
      <c r="H172" s="430"/>
      <c r="I172" s="438"/>
      <c r="J172" s="446"/>
      <c r="K172" s="451"/>
      <c r="L172" s="461"/>
      <c r="M172" s="466"/>
      <c r="N172" s="466"/>
      <c r="O172" s="466"/>
      <c r="P172" s="466"/>
      <c r="Q172" s="466"/>
      <c r="R172" s="466"/>
      <c r="S172" s="473"/>
      <c r="T172" s="480"/>
      <c r="U172" s="487"/>
      <c r="V172" s="487"/>
      <c r="W172" s="487"/>
      <c r="X172" s="487"/>
      <c r="Y172" s="497"/>
      <c r="Z172" s="505"/>
      <c r="AA172" s="509"/>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1">
        <v>152</v>
      </c>
      <c r="H173" s="431"/>
      <c r="I173" s="439"/>
      <c r="J173" s="447"/>
      <c r="K173" s="452"/>
      <c r="L173" s="459"/>
      <c r="M173" s="467"/>
      <c r="N173" s="467"/>
      <c r="O173" s="467"/>
      <c r="P173" s="467"/>
      <c r="Q173" s="467"/>
      <c r="R173" s="467"/>
      <c r="S173" s="474"/>
      <c r="T173" s="481"/>
      <c r="U173" s="488"/>
      <c r="V173" s="488"/>
      <c r="W173" s="488"/>
      <c r="X173" s="488"/>
      <c r="Y173" s="495"/>
      <c r="Z173" s="503"/>
      <c r="AA173" s="509"/>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1">
        <v>153</v>
      </c>
      <c r="H174" s="431"/>
      <c r="I174" s="439"/>
      <c r="J174" s="447"/>
      <c r="K174" s="452"/>
      <c r="L174" s="459"/>
      <c r="M174" s="467"/>
      <c r="N174" s="467"/>
      <c r="O174" s="467"/>
      <c r="P174" s="467"/>
      <c r="Q174" s="467"/>
      <c r="R174" s="467"/>
      <c r="S174" s="474"/>
      <c r="T174" s="481"/>
      <c r="U174" s="488"/>
      <c r="V174" s="488"/>
      <c r="W174" s="488"/>
      <c r="X174" s="488"/>
      <c r="Y174" s="495"/>
      <c r="Z174" s="503"/>
      <c r="AA174" s="509"/>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1">
        <v>154</v>
      </c>
      <c r="H175" s="431"/>
      <c r="I175" s="439"/>
      <c r="J175" s="447"/>
      <c r="K175" s="452"/>
      <c r="L175" s="459"/>
      <c r="M175" s="467"/>
      <c r="N175" s="467"/>
      <c r="O175" s="467"/>
      <c r="P175" s="467"/>
      <c r="Q175" s="467"/>
      <c r="R175" s="467"/>
      <c r="S175" s="474"/>
      <c r="T175" s="481"/>
      <c r="U175" s="488"/>
      <c r="V175" s="488"/>
      <c r="W175" s="488"/>
      <c r="X175" s="488"/>
      <c r="Y175" s="495"/>
      <c r="Z175" s="503"/>
      <c r="AA175" s="509"/>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2">
        <v>155</v>
      </c>
      <c r="H176" s="432"/>
      <c r="I176" s="440"/>
      <c r="J176" s="448"/>
      <c r="K176" s="453"/>
      <c r="L176" s="460"/>
      <c r="M176" s="468"/>
      <c r="N176" s="468"/>
      <c r="O176" s="468"/>
      <c r="P176" s="468"/>
      <c r="Q176" s="468"/>
      <c r="R176" s="468"/>
      <c r="S176" s="475"/>
      <c r="T176" s="482"/>
      <c r="U176" s="489"/>
      <c r="V176" s="489"/>
      <c r="W176" s="489"/>
      <c r="X176" s="489"/>
      <c r="Y176" s="496"/>
      <c r="Z176" s="504"/>
      <c r="AA176" s="509"/>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20">
        <v>156</v>
      </c>
      <c r="H177" s="430"/>
      <c r="I177" s="438"/>
      <c r="J177" s="446"/>
      <c r="K177" s="451"/>
      <c r="L177" s="461"/>
      <c r="M177" s="466"/>
      <c r="N177" s="466"/>
      <c r="O177" s="466"/>
      <c r="P177" s="466"/>
      <c r="Q177" s="466"/>
      <c r="R177" s="466"/>
      <c r="S177" s="473"/>
      <c r="T177" s="480"/>
      <c r="U177" s="487"/>
      <c r="V177" s="487"/>
      <c r="W177" s="487"/>
      <c r="X177" s="487"/>
      <c r="Y177" s="497"/>
      <c r="Z177" s="505"/>
      <c r="AA177" s="509"/>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1">
        <v>157</v>
      </c>
      <c r="H178" s="431"/>
      <c r="I178" s="439"/>
      <c r="J178" s="447"/>
      <c r="K178" s="452"/>
      <c r="L178" s="459"/>
      <c r="M178" s="467"/>
      <c r="N178" s="467"/>
      <c r="O178" s="467"/>
      <c r="P178" s="467"/>
      <c r="Q178" s="467"/>
      <c r="R178" s="467"/>
      <c r="S178" s="474"/>
      <c r="T178" s="481"/>
      <c r="U178" s="488"/>
      <c r="V178" s="488"/>
      <c r="W178" s="488"/>
      <c r="X178" s="488"/>
      <c r="Y178" s="495"/>
      <c r="Z178" s="503"/>
      <c r="AA178" s="509"/>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1">
        <v>158</v>
      </c>
      <c r="H179" s="431"/>
      <c r="I179" s="439"/>
      <c r="J179" s="447"/>
      <c r="K179" s="452"/>
      <c r="L179" s="459"/>
      <c r="M179" s="467"/>
      <c r="N179" s="467"/>
      <c r="O179" s="467"/>
      <c r="P179" s="467"/>
      <c r="Q179" s="467"/>
      <c r="R179" s="467"/>
      <c r="S179" s="474"/>
      <c r="T179" s="481"/>
      <c r="U179" s="488"/>
      <c r="V179" s="488"/>
      <c r="W179" s="488"/>
      <c r="X179" s="488"/>
      <c r="Y179" s="495"/>
      <c r="Z179" s="503"/>
      <c r="AA179" s="509"/>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1">
        <v>159</v>
      </c>
      <c r="H180" s="431"/>
      <c r="I180" s="439"/>
      <c r="J180" s="447"/>
      <c r="K180" s="452"/>
      <c r="L180" s="459"/>
      <c r="M180" s="467"/>
      <c r="N180" s="467"/>
      <c r="O180" s="467"/>
      <c r="P180" s="467"/>
      <c r="Q180" s="467"/>
      <c r="R180" s="467"/>
      <c r="S180" s="474"/>
      <c r="T180" s="481"/>
      <c r="U180" s="488"/>
      <c r="V180" s="488"/>
      <c r="W180" s="488"/>
      <c r="X180" s="488"/>
      <c r="Y180" s="495"/>
      <c r="Z180" s="503"/>
      <c r="AA180" s="509"/>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2">
        <v>160</v>
      </c>
      <c r="H181" s="432"/>
      <c r="I181" s="440"/>
      <c r="J181" s="448"/>
      <c r="K181" s="453"/>
      <c r="L181" s="460"/>
      <c r="M181" s="468"/>
      <c r="N181" s="468"/>
      <c r="O181" s="468"/>
      <c r="P181" s="468"/>
      <c r="Q181" s="468"/>
      <c r="R181" s="468"/>
      <c r="S181" s="475"/>
      <c r="T181" s="482"/>
      <c r="U181" s="489"/>
      <c r="V181" s="489"/>
      <c r="W181" s="489"/>
      <c r="X181" s="489"/>
      <c r="Y181" s="496"/>
      <c r="Z181" s="504"/>
      <c r="AA181" s="509"/>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20">
        <v>161</v>
      </c>
      <c r="H182" s="430"/>
      <c r="I182" s="438"/>
      <c r="J182" s="446"/>
      <c r="K182" s="451"/>
      <c r="L182" s="461"/>
      <c r="M182" s="466"/>
      <c r="N182" s="466"/>
      <c r="O182" s="466"/>
      <c r="P182" s="466"/>
      <c r="Q182" s="466"/>
      <c r="R182" s="466"/>
      <c r="S182" s="473"/>
      <c r="T182" s="480"/>
      <c r="U182" s="487"/>
      <c r="V182" s="487"/>
      <c r="W182" s="487"/>
      <c r="X182" s="487"/>
      <c r="Y182" s="497"/>
      <c r="Z182" s="505"/>
      <c r="AA182" s="509"/>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1">
        <v>162</v>
      </c>
      <c r="H183" s="431"/>
      <c r="I183" s="439"/>
      <c r="J183" s="447"/>
      <c r="K183" s="452"/>
      <c r="L183" s="459"/>
      <c r="M183" s="467"/>
      <c r="N183" s="467"/>
      <c r="O183" s="467"/>
      <c r="P183" s="467"/>
      <c r="Q183" s="467"/>
      <c r="R183" s="467"/>
      <c r="S183" s="474"/>
      <c r="T183" s="481"/>
      <c r="U183" s="488"/>
      <c r="V183" s="488"/>
      <c r="W183" s="488"/>
      <c r="X183" s="488"/>
      <c r="Y183" s="495"/>
      <c r="Z183" s="503"/>
      <c r="AA183" s="509"/>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1">
        <v>163</v>
      </c>
      <c r="H184" s="431"/>
      <c r="I184" s="439"/>
      <c r="J184" s="447"/>
      <c r="K184" s="452"/>
      <c r="L184" s="459"/>
      <c r="M184" s="467"/>
      <c r="N184" s="467"/>
      <c r="O184" s="467"/>
      <c r="P184" s="467"/>
      <c r="Q184" s="467"/>
      <c r="R184" s="467"/>
      <c r="S184" s="474"/>
      <c r="T184" s="481"/>
      <c r="U184" s="488"/>
      <c r="V184" s="488"/>
      <c r="W184" s="488"/>
      <c r="X184" s="488"/>
      <c r="Y184" s="495"/>
      <c r="Z184" s="503"/>
      <c r="AA184" s="509"/>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1">
        <v>164</v>
      </c>
      <c r="H185" s="431"/>
      <c r="I185" s="439"/>
      <c r="J185" s="447"/>
      <c r="K185" s="452"/>
      <c r="L185" s="459"/>
      <c r="M185" s="467"/>
      <c r="N185" s="467"/>
      <c r="O185" s="467"/>
      <c r="P185" s="467"/>
      <c r="Q185" s="467"/>
      <c r="R185" s="467"/>
      <c r="S185" s="474"/>
      <c r="T185" s="481"/>
      <c r="U185" s="488"/>
      <c r="V185" s="488"/>
      <c r="W185" s="488"/>
      <c r="X185" s="488"/>
      <c r="Y185" s="495"/>
      <c r="Z185" s="503"/>
      <c r="AA185" s="509"/>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3">
        <v>165</v>
      </c>
      <c r="H186" s="433"/>
      <c r="I186" s="441"/>
      <c r="J186" s="449"/>
      <c r="K186" s="454"/>
      <c r="L186" s="462"/>
      <c r="M186" s="469"/>
      <c r="N186" s="469"/>
      <c r="O186" s="469"/>
      <c r="P186" s="469"/>
      <c r="Q186" s="469"/>
      <c r="R186" s="469"/>
      <c r="S186" s="476"/>
      <c r="T186" s="483"/>
      <c r="U186" s="490"/>
      <c r="V186" s="490"/>
      <c r="W186" s="490"/>
      <c r="X186" s="490"/>
      <c r="Y186" s="498"/>
      <c r="Z186" s="506"/>
      <c r="AA186" s="509"/>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4">
        <v>166</v>
      </c>
      <c r="H187" s="434"/>
      <c r="I187" s="442"/>
      <c r="J187" s="450"/>
      <c r="K187" s="455"/>
      <c r="L187" s="463"/>
      <c r="M187" s="470"/>
      <c r="N187" s="470"/>
      <c r="O187" s="470"/>
      <c r="P187" s="470"/>
      <c r="Q187" s="470"/>
      <c r="R187" s="470"/>
      <c r="S187" s="477"/>
      <c r="T187" s="484"/>
      <c r="U187" s="491"/>
      <c r="V187" s="491"/>
      <c r="W187" s="491"/>
      <c r="X187" s="491"/>
      <c r="Y187" s="494"/>
      <c r="Z187" s="502"/>
      <c r="AA187" s="509"/>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1">
        <v>167</v>
      </c>
      <c r="H188" s="431"/>
      <c r="I188" s="439"/>
      <c r="J188" s="447"/>
      <c r="K188" s="452"/>
      <c r="L188" s="459"/>
      <c r="M188" s="467"/>
      <c r="N188" s="467"/>
      <c r="O188" s="467"/>
      <c r="P188" s="467"/>
      <c r="Q188" s="467"/>
      <c r="R188" s="467"/>
      <c r="S188" s="474"/>
      <c r="T188" s="481"/>
      <c r="U188" s="488"/>
      <c r="V188" s="488"/>
      <c r="W188" s="488"/>
      <c r="X188" s="488"/>
      <c r="Y188" s="495"/>
      <c r="Z188" s="503"/>
      <c r="AA188" s="509"/>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1">
        <v>168</v>
      </c>
      <c r="H189" s="431"/>
      <c r="I189" s="439"/>
      <c r="J189" s="447"/>
      <c r="K189" s="452"/>
      <c r="L189" s="459"/>
      <c r="M189" s="467"/>
      <c r="N189" s="467"/>
      <c r="O189" s="467"/>
      <c r="P189" s="467"/>
      <c r="Q189" s="467"/>
      <c r="R189" s="467"/>
      <c r="S189" s="474"/>
      <c r="T189" s="481"/>
      <c r="U189" s="488"/>
      <c r="V189" s="488"/>
      <c r="W189" s="488"/>
      <c r="X189" s="488"/>
      <c r="Y189" s="495"/>
      <c r="Z189" s="503"/>
      <c r="AA189" s="509"/>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1">
        <v>169</v>
      </c>
      <c r="H190" s="431"/>
      <c r="I190" s="439"/>
      <c r="J190" s="447"/>
      <c r="K190" s="452"/>
      <c r="L190" s="459"/>
      <c r="M190" s="467"/>
      <c r="N190" s="467"/>
      <c r="O190" s="467"/>
      <c r="P190" s="467"/>
      <c r="Q190" s="467"/>
      <c r="R190" s="467"/>
      <c r="S190" s="474"/>
      <c r="T190" s="481"/>
      <c r="U190" s="488"/>
      <c r="V190" s="488"/>
      <c r="W190" s="488"/>
      <c r="X190" s="488"/>
      <c r="Y190" s="495"/>
      <c r="Z190" s="503"/>
      <c r="AA190" s="509"/>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2">
        <v>170</v>
      </c>
      <c r="H191" s="432"/>
      <c r="I191" s="440"/>
      <c r="J191" s="448"/>
      <c r="K191" s="453"/>
      <c r="L191" s="460"/>
      <c r="M191" s="468"/>
      <c r="N191" s="468"/>
      <c r="O191" s="468"/>
      <c r="P191" s="468"/>
      <c r="Q191" s="468"/>
      <c r="R191" s="468"/>
      <c r="S191" s="475"/>
      <c r="T191" s="482"/>
      <c r="U191" s="489"/>
      <c r="V191" s="489"/>
      <c r="W191" s="489"/>
      <c r="X191" s="489"/>
      <c r="Y191" s="496"/>
      <c r="Z191" s="504"/>
      <c r="AA191" s="509"/>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20">
        <v>171</v>
      </c>
      <c r="H192" s="430"/>
      <c r="I192" s="438"/>
      <c r="J192" s="446"/>
      <c r="K192" s="451"/>
      <c r="L192" s="461"/>
      <c r="M192" s="466"/>
      <c r="N192" s="466"/>
      <c r="O192" s="466"/>
      <c r="P192" s="466"/>
      <c r="Q192" s="466"/>
      <c r="R192" s="466"/>
      <c r="S192" s="473"/>
      <c r="T192" s="480"/>
      <c r="U192" s="487"/>
      <c r="V192" s="487"/>
      <c r="W192" s="487"/>
      <c r="X192" s="487"/>
      <c r="Y192" s="497"/>
      <c r="Z192" s="505"/>
      <c r="AA192" s="509"/>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1">
        <v>172</v>
      </c>
      <c r="H193" s="431"/>
      <c r="I193" s="439"/>
      <c r="J193" s="447"/>
      <c r="K193" s="452"/>
      <c r="L193" s="459"/>
      <c r="M193" s="467"/>
      <c r="N193" s="467"/>
      <c r="O193" s="467"/>
      <c r="P193" s="467"/>
      <c r="Q193" s="467"/>
      <c r="R193" s="467"/>
      <c r="S193" s="474"/>
      <c r="T193" s="481"/>
      <c r="U193" s="488"/>
      <c r="V193" s="488"/>
      <c r="W193" s="488"/>
      <c r="X193" s="488"/>
      <c r="Y193" s="495"/>
      <c r="Z193" s="503"/>
      <c r="AA193" s="509"/>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1">
        <v>173</v>
      </c>
      <c r="H194" s="431"/>
      <c r="I194" s="439"/>
      <c r="J194" s="447"/>
      <c r="K194" s="452"/>
      <c r="L194" s="459"/>
      <c r="M194" s="467"/>
      <c r="N194" s="467"/>
      <c r="O194" s="467"/>
      <c r="P194" s="467"/>
      <c r="Q194" s="467"/>
      <c r="R194" s="467"/>
      <c r="S194" s="474"/>
      <c r="T194" s="481"/>
      <c r="U194" s="488"/>
      <c r="V194" s="488"/>
      <c r="W194" s="488"/>
      <c r="X194" s="488"/>
      <c r="Y194" s="495"/>
      <c r="Z194" s="503"/>
      <c r="AA194" s="509"/>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1">
        <v>174</v>
      </c>
      <c r="H195" s="431"/>
      <c r="I195" s="439"/>
      <c r="J195" s="447"/>
      <c r="K195" s="452"/>
      <c r="L195" s="459"/>
      <c r="M195" s="467"/>
      <c r="N195" s="467"/>
      <c r="O195" s="467"/>
      <c r="P195" s="467"/>
      <c r="Q195" s="467"/>
      <c r="R195" s="467"/>
      <c r="S195" s="474"/>
      <c r="T195" s="481"/>
      <c r="U195" s="488"/>
      <c r="V195" s="488"/>
      <c r="W195" s="488"/>
      <c r="X195" s="488"/>
      <c r="Y195" s="495"/>
      <c r="Z195" s="503"/>
      <c r="AA195" s="509"/>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2">
        <v>175</v>
      </c>
      <c r="H196" s="432"/>
      <c r="I196" s="440"/>
      <c r="J196" s="448"/>
      <c r="K196" s="453"/>
      <c r="L196" s="460"/>
      <c r="M196" s="468"/>
      <c r="N196" s="468"/>
      <c r="O196" s="468"/>
      <c r="P196" s="468"/>
      <c r="Q196" s="468"/>
      <c r="R196" s="468"/>
      <c r="S196" s="475"/>
      <c r="T196" s="482"/>
      <c r="U196" s="489"/>
      <c r="V196" s="489"/>
      <c r="W196" s="489"/>
      <c r="X196" s="489"/>
      <c r="Y196" s="496"/>
      <c r="Z196" s="504"/>
      <c r="AA196" s="509"/>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20">
        <v>176</v>
      </c>
      <c r="H197" s="430"/>
      <c r="I197" s="438"/>
      <c r="J197" s="446"/>
      <c r="K197" s="451"/>
      <c r="L197" s="461"/>
      <c r="M197" s="466"/>
      <c r="N197" s="466"/>
      <c r="O197" s="466"/>
      <c r="P197" s="466"/>
      <c r="Q197" s="466"/>
      <c r="R197" s="466"/>
      <c r="S197" s="473"/>
      <c r="T197" s="480"/>
      <c r="U197" s="487"/>
      <c r="V197" s="487"/>
      <c r="W197" s="487"/>
      <c r="X197" s="487"/>
      <c r="Y197" s="497"/>
      <c r="Z197" s="505"/>
      <c r="AA197" s="509"/>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1">
        <v>177</v>
      </c>
      <c r="H198" s="431"/>
      <c r="I198" s="439"/>
      <c r="J198" s="447"/>
      <c r="K198" s="452"/>
      <c r="L198" s="459"/>
      <c r="M198" s="467"/>
      <c r="N198" s="467"/>
      <c r="O198" s="467"/>
      <c r="P198" s="467"/>
      <c r="Q198" s="467"/>
      <c r="R198" s="467"/>
      <c r="S198" s="474"/>
      <c r="T198" s="481"/>
      <c r="U198" s="488"/>
      <c r="V198" s="488"/>
      <c r="W198" s="488"/>
      <c r="X198" s="488"/>
      <c r="Y198" s="495"/>
      <c r="Z198" s="503"/>
      <c r="AA198" s="509"/>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1">
        <v>178</v>
      </c>
      <c r="H199" s="431"/>
      <c r="I199" s="439"/>
      <c r="J199" s="447"/>
      <c r="K199" s="452"/>
      <c r="L199" s="459"/>
      <c r="M199" s="467"/>
      <c r="N199" s="467"/>
      <c r="O199" s="467"/>
      <c r="P199" s="467"/>
      <c r="Q199" s="467"/>
      <c r="R199" s="467"/>
      <c r="S199" s="474"/>
      <c r="T199" s="481"/>
      <c r="U199" s="488"/>
      <c r="V199" s="488"/>
      <c r="W199" s="488"/>
      <c r="X199" s="488"/>
      <c r="Y199" s="495"/>
      <c r="Z199" s="503"/>
      <c r="AA199" s="509"/>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1">
        <v>179</v>
      </c>
      <c r="H200" s="431"/>
      <c r="I200" s="439"/>
      <c r="J200" s="447"/>
      <c r="K200" s="452"/>
      <c r="L200" s="459"/>
      <c r="M200" s="467"/>
      <c r="N200" s="467"/>
      <c r="O200" s="467"/>
      <c r="P200" s="467"/>
      <c r="Q200" s="467"/>
      <c r="R200" s="467"/>
      <c r="S200" s="474"/>
      <c r="T200" s="481"/>
      <c r="U200" s="488"/>
      <c r="V200" s="488"/>
      <c r="W200" s="488"/>
      <c r="X200" s="488"/>
      <c r="Y200" s="495"/>
      <c r="Z200" s="503"/>
      <c r="AA200" s="509"/>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2">
        <v>180</v>
      </c>
      <c r="H201" s="432"/>
      <c r="I201" s="440"/>
      <c r="J201" s="448"/>
      <c r="K201" s="453"/>
      <c r="L201" s="460"/>
      <c r="M201" s="468"/>
      <c r="N201" s="468"/>
      <c r="O201" s="468"/>
      <c r="P201" s="468"/>
      <c r="Q201" s="468"/>
      <c r="R201" s="468"/>
      <c r="S201" s="475"/>
      <c r="T201" s="482"/>
      <c r="U201" s="489"/>
      <c r="V201" s="489"/>
      <c r="W201" s="489"/>
      <c r="X201" s="489"/>
      <c r="Y201" s="496"/>
      <c r="Z201" s="504"/>
      <c r="AA201" s="509"/>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20">
        <v>181</v>
      </c>
      <c r="H202" s="430"/>
      <c r="I202" s="438"/>
      <c r="J202" s="446"/>
      <c r="K202" s="451"/>
      <c r="L202" s="461"/>
      <c r="M202" s="466"/>
      <c r="N202" s="466"/>
      <c r="O202" s="466"/>
      <c r="P202" s="466"/>
      <c r="Q202" s="466"/>
      <c r="R202" s="466"/>
      <c r="S202" s="473"/>
      <c r="T202" s="480"/>
      <c r="U202" s="487"/>
      <c r="V202" s="487"/>
      <c r="W202" s="487"/>
      <c r="X202" s="487"/>
      <c r="Y202" s="497"/>
      <c r="Z202" s="505"/>
      <c r="AA202" s="509"/>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1">
        <v>182</v>
      </c>
      <c r="H203" s="431"/>
      <c r="I203" s="439"/>
      <c r="J203" s="447"/>
      <c r="K203" s="452"/>
      <c r="L203" s="459"/>
      <c r="M203" s="467"/>
      <c r="N203" s="467"/>
      <c r="O203" s="467"/>
      <c r="P203" s="467"/>
      <c r="Q203" s="467"/>
      <c r="R203" s="467"/>
      <c r="S203" s="474"/>
      <c r="T203" s="481"/>
      <c r="U203" s="488"/>
      <c r="V203" s="488"/>
      <c r="W203" s="488"/>
      <c r="X203" s="488"/>
      <c r="Y203" s="495"/>
      <c r="Z203" s="503"/>
      <c r="AA203" s="509"/>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1">
        <v>183</v>
      </c>
      <c r="H204" s="431"/>
      <c r="I204" s="439"/>
      <c r="J204" s="447"/>
      <c r="K204" s="452"/>
      <c r="L204" s="459"/>
      <c r="M204" s="467"/>
      <c r="N204" s="467"/>
      <c r="O204" s="467"/>
      <c r="P204" s="467"/>
      <c r="Q204" s="467"/>
      <c r="R204" s="467"/>
      <c r="S204" s="474"/>
      <c r="T204" s="481"/>
      <c r="U204" s="488"/>
      <c r="V204" s="488"/>
      <c r="W204" s="488"/>
      <c r="X204" s="488"/>
      <c r="Y204" s="495"/>
      <c r="Z204" s="503"/>
      <c r="AA204" s="509"/>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1">
        <v>184</v>
      </c>
      <c r="H205" s="431"/>
      <c r="I205" s="439"/>
      <c r="J205" s="447"/>
      <c r="K205" s="452"/>
      <c r="L205" s="459"/>
      <c r="M205" s="467"/>
      <c r="N205" s="467"/>
      <c r="O205" s="467"/>
      <c r="P205" s="467"/>
      <c r="Q205" s="467"/>
      <c r="R205" s="467"/>
      <c r="S205" s="474"/>
      <c r="T205" s="481"/>
      <c r="U205" s="488"/>
      <c r="V205" s="488"/>
      <c r="W205" s="488"/>
      <c r="X205" s="488"/>
      <c r="Y205" s="495"/>
      <c r="Z205" s="503"/>
      <c r="AA205" s="509"/>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2">
        <v>185</v>
      </c>
      <c r="H206" s="432"/>
      <c r="I206" s="440"/>
      <c r="J206" s="448"/>
      <c r="K206" s="453"/>
      <c r="L206" s="460"/>
      <c r="M206" s="468"/>
      <c r="N206" s="468"/>
      <c r="O206" s="468"/>
      <c r="P206" s="468"/>
      <c r="Q206" s="468"/>
      <c r="R206" s="468"/>
      <c r="S206" s="475"/>
      <c r="T206" s="482"/>
      <c r="U206" s="489"/>
      <c r="V206" s="489"/>
      <c r="W206" s="489"/>
      <c r="X206" s="489"/>
      <c r="Y206" s="496"/>
      <c r="Z206" s="504"/>
      <c r="AA206" s="509"/>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20">
        <v>186</v>
      </c>
      <c r="H207" s="430"/>
      <c r="I207" s="438"/>
      <c r="J207" s="446"/>
      <c r="K207" s="451"/>
      <c r="L207" s="461"/>
      <c r="M207" s="466"/>
      <c r="N207" s="466"/>
      <c r="O207" s="466"/>
      <c r="P207" s="466"/>
      <c r="Q207" s="466"/>
      <c r="R207" s="466"/>
      <c r="S207" s="473"/>
      <c r="T207" s="480"/>
      <c r="U207" s="487"/>
      <c r="V207" s="487"/>
      <c r="W207" s="487"/>
      <c r="X207" s="487"/>
      <c r="Y207" s="497"/>
      <c r="Z207" s="505"/>
      <c r="AA207" s="509"/>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1">
        <v>187</v>
      </c>
      <c r="H208" s="431"/>
      <c r="I208" s="439"/>
      <c r="J208" s="447"/>
      <c r="K208" s="452"/>
      <c r="L208" s="459"/>
      <c r="M208" s="467"/>
      <c r="N208" s="467"/>
      <c r="O208" s="467"/>
      <c r="P208" s="467"/>
      <c r="Q208" s="467"/>
      <c r="R208" s="467"/>
      <c r="S208" s="474"/>
      <c r="T208" s="481"/>
      <c r="U208" s="488"/>
      <c r="V208" s="488"/>
      <c r="W208" s="488"/>
      <c r="X208" s="488"/>
      <c r="Y208" s="495"/>
      <c r="Z208" s="503"/>
      <c r="AA208" s="509"/>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1">
        <v>188</v>
      </c>
      <c r="H209" s="431"/>
      <c r="I209" s="439"/>
      <c r="J209" s="447"/>
      <c r="K209" s="452"/>
      <c r="L209" s="459"/>
      <c r="M209" s="467"/>
      <c r="N209" s="467"/>
      <c r="O209" s="467"/>
      <c r="P209" s="467"/>
      <c r="Q209" s="467"/>
      <c r="R209" s="467"/>
      <c r="S209" s="474"/>
      <c r="T209" s="481"/>
      <c r="U209" s="488"/>
      <c r="V209" s="488"/>
      <c r="W209" s="488"/>
      <c r="X209" s="488"/>
      <c r="Y209" s="495"/>
      <c r="Z209" s="503"/>
      <c r="AA209" s="509"/>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1">
        <v>189</v>
      </c>
      <c r="H210" s="431"/>
      <c r="I210" s="439"/>
      <c r="J210" s="447"/>
      <c r="K210" s="452"/>
      <c r="L210" s="459"/>
      <c r="M210" s="467"/>
      <c r="N210" s="467"/>
      <c r="O210" s="467"/>
      <c r="P210" s="467"/>
      <c r="Q210" s="467"/>
      <c r="R210" s="467"/>
      <c r="S210" s="474"/>
      <c r="T210" s="481"/>
      <c r="U210" s="488"/>
      <c r="V210" s="488"/>
      <c r="W210" s="488"/>
      <c r="X210" s="488"/>
      <c r="Y210" s="495"/>
      <c r="Z210" s="503"/>
      <c r="AA210" s="509"/>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2">
        <v>190</v>
      </c>
      <c r="H211" s="432"/>
      <c r="I211" s="440"/>
      <c r="J211" s="448"/>
      <c r="K211" s="453"/>
      <c r="L211" s="460"/>
      <c r="M211" s="468"/>
      <c r="N211" s="468"/>
      <c r="O211" s="468"/>
      <c r="P211" s="468"/>
      <c r="Q211" s="468"/>
      <c r="R211" s="468"/>
      <c r="S211" s="475"/>
      <c r="T211" s="482"/>
      <c r="U211" s="489"/>
      <c r="V211" s="489"/>
      <c r="W211" s="489"/>
      <c r="X211" s="489"/>
      <c r="Y211" s="496"/>
      <c r="Z211" s="504"/>
      <c r="AA211" s="509"/>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20">
        <v>191</v>
      </c>
      <c r="H212" s="430"/>
      <c r="I212" s="438"/>
      <c r="J212" s="446"/>
      <c r="K212" s="451"/>
      <c r="L212" s="461"/>
      <c r="M212" s="466"/>
      <c r="N212" s="466"/>
      <c r="O212" s="466"/>
      <c r="P212" s="466"/>
      <c r="Q212" s="466"/>
      <c r="R212" s="466"/>
      <c r="S212" s="473"/>
      <c r="T212" s="480"/>
      <c r="U212" s="487"/>
      <c r="V212" s="487"/>
      <c r="W212" s="487"/>
      <c r="X212" s="487"/>
      <c r="Y212" s="497"/>
      <c r="Z212" s="505"/>
      <c r="AA212" s="509"/>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1">
        <v>192</v>
      </c>
      <c r="H213" s="431"/>
      <c r="I213" s="439"/>
      <c r="J213" s="447"/>
      <c r="K213" s="452"/>
      <c r="L213" s="459"/>
      <c r="M213" s="467"/>
      <c r="N213" s="467"/>
      <c r="O213" s="467"/>
      <c r="P213" s="467"/>
      <c r="Q213" s="467"/>
      <c r="R213" s="467"/>
      <c r="S213" s="474"/>
      <c r="T213" s="481"/>
      <c r="U213" s="488"/>
      <c r="V213" s="488"/>
      <c r="W213" s="488"/>
      <c r="X213" s="488"/>
      <c r="Y213" s="495"/>
      <c r="Z213" s="503"/>
      <c r="AA213" s="509"/>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1">
        <v>193</v>
      </c>
      <c r="H214" s="431"/>
      <c r="I214" s="439"/>
      <c r="J214" s="447"/>
      <c r="K214" s="452"/>
      <c r="L214" s="459"/>
      <c r="M214" s="467"/>
      <c r="N214" s="467"/>
      <c r="O214" s="467"/>
      <c r="P214" s="467"/>
      <c r="Q214" s="467"/>
      <c r="R214" s="467"/>
      <c r="S214" s="474"/>
      <c r="T214" s="481"/>
      <c r="U214" s="488"/>
      <c r="V214" s="488"/>
      <c r="W214" s="488"/>
      <c r="X214" s="488"/>
      <c r="Y214" s="495"/>
      <c r="Z214" s="503"/>
      <c r="AA214" s="509"/>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1">
        <v>194</v>
      </c>
      <c r="H215" s="431"/>
      <c r="I215" s="439"/>
      <c r="J215" s="447"/>
      <c r="K215" s="452"/>
      <c r="L215" s="459"/>
      <c r="M215" s="467"/>
      <c r="N215" s="467"/>
      <c r="O215" s="467"/>
      <c r="P215" s="467"/>
      <c r="Q215" s="467"/>
      <c r="R215" s="467"/>
      <c r="S215" s="474"/>
      <c r="T215" s="481"/>
      <c r="U215" s="488"/>
      <c r="V215" s="488"/>
      <c r="W215" s="488"/>
      <c r="X215" s="488"/>
      <c r="Y215" s="495"/>
      <c r="Z215" s="503"/>
      <c r="AA215" s="509"/>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3">
        <v>195</v>
      </c>
      <c r="H216" s="433"/>
      <c r="I216" s="441"/>
      <c r="J216" s="449"/>
      <c r="K216" s="454"/>
      <c r="L216" s="462"/>
      <c r="M216" s="469"/>
      <c r="N216" s="469"/>
      <c r="O216" s="469"/>
      <c r="P216" s="469"/>
      <c r="Q216" s="469"/>
      <c r="R216" s="469"/>
      <c r="S216" s="476"/>
      <c r="T216" s="483"/>
      <c r="U216" s="490"/>
      <c r="V216" s="490"/>
      <c r="W216" s="490"/>
      <c r="X216" s="490"/>
      <c r="Y216" s="498"/>
      <c r="Z216" s="506"/>
      <c r="AA216" s="509"/>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4">
        <v>196</v>
      </c>
      <c r="H217" s="434"/>
      <c r="I217" s="442"/>
      <c r="J217" s="450"/>
      <c r="K217" s="455"/>
      <c r="L217" s="463"/>
      <c r="M217" s="470"/>
      <c r="N217" s="470"/>
      <c r="O217" s="470"/>
      <c r="P217" s="470"/>
      <c r="Q217" s="470"/>
      <c r="R217" s="470"/>
      <c r="S217" s="477"/>
      <c r="T217" s="484"/>
      <c r="U217" s="491"/>
      <c r="V217" s="491"/>
      <c r="W217" s="491"/>
      <c r="X217" s="491"/>
      <c r="Y217" s="494"/>
      <c r="Z217" s="502"/>
      <c r="AA217" s="509"/>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1">
        <v>197</v>
      </c>
      <c r="H218" s="431"/>
      <c r="I218" s="439"/>
      <c r="J218" s="447"/>
      <c r="K218" s="452"/>
      <c r="L218" s="459"/>
      <c r="M218" s="467"/>
      <c r="N218" s="467"/>
      <c r="O218" s="467"/>
      <c r="P218" s="467"/>
      <c r="Q218" s="467"/>
      <c r="R218" s="467"/>
      <c r="S218" s="474"/>
      <c r="T218" s="481"/>
      <c r="U218" s="488"/>
      <c r="V218" s="488"/>
      <c r="W218" s="488"/>
      <c r="X218" s="488"/>
      <c r="Y218" s="495"/>
      <c r="Z218" s="503"/>
      <c r="AA218" s="509"/>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1">
        <v>198</v>
      </c>
      <c r="H219" s="431"/>
      <c r="I219" s="439"/>
      <c r="J219" s="447"/>
      <c r="K219" s="452"/>
      <c r="L219" s="459"/>
      <c r="M219" s="467"/>
      <c r="N219" s="467"/>
      <c r="O219" s="467"/>
      <c r="P219" s="467"/>
      <c r="Q219" s="467"/>
      <c r="R219" s="467"/>
      <c r="S219" s="474"/>
      <c r="T219" s="481"/>
      <c r="U219" s="488"/>
      <c r="V219" s="488"/>
      <c r="W219" s="488"/>
      <c r="X219" s="488"/>
      <c r="Y219" s="495"/>
      <c r="Z219" s="503"/>
      <c r="AA219" s="509"/>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1">
        <v>199</v>
      </c>
      <c r="H220" s="431"/>
      <c r="I220" s="439"/>
      <c r="J220" s="447"/>
      <c r="K220" s="452"/>
      <c r="L220" s="459"/>
      <c r="M220" s="467"/>
      <c r="N220" s="467"/>
      <c r="O220" s="467"/>
      <c r="P220" s="467"/>
      <c r="Q220" s="467"/>
      <c r="R220" s="467"/>
      <c r="S220" s="474"/>
      <c r="T220" s="481"/>
      <c r="U220" s="488"/>
      <c r="V220" s="488"/>
      <c r="W220" s="488"/>
      <c r="X220" s="488"/>
      <c r="Y220" s="495"/>
      <c r="Z220" s="503"/>
      <c r="AA220" s="509"/>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2">
        <v>200</v>
      </c>
      <c r="H221" s="432"/>
      <c r="I221" s="440"/>
      <c r="J221" s="448"/>
      <c r="K221" s="453"/>
      <c r="L221" s="460"/>
      <c r="M221" s="468"/>
      <c r="N221" s="468"/>
      <c r="O221" s="468"/>
      <c r="P221" s="468"/>
      <c r="Q221" s="468"/>
      <c r="R221" s="468"/>
      <c r="S221" s="475"/>
      <c r="T221" s="482"/>
      <c r="U221" s="489"/>
      <c r="V221" s="489"/>
      <c r="W221" s="489"/>
      <c r="X221" s="489"/>
      <c r="Y221" s="496"/>
      <c r="Z221" s="504"/>
      <c r="AA221" s="509"/>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20">
        <v>201</v>
      </c>
      <c r="H222" s="430"/>
      <c r="I222" s="438"/>
      <c r="J222" s="446"/>
      <c r="K222" s="451"/>
      <c r="L222" s="461"/>
      <c r="M222" s="466"/>
      <c r="N222" s="466"/>
      <c r="O222" s="466"/>
      <c r="P222" s="466"/>
      <c r="Q222" s="466"/>
      <c r="R222" s="466"/>
      <c r="S222" s="473"/>
      <c r="T222" s="480"/>
      <c r="U222" s="487"/>
      <c r="V222" s="487"/>
      <c r="W222" s="487"/>
      <c r="X222" s="487"/>
      <c r="Y222" s="497"/>
      <c r="Z222" s="505"/>
      <c r="AA222" s="509"/>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1">
        <v>202</v>
      </c>
      <c r="H223" s="431"/>
      <c r="I223" s="439"/>
      <c r="J223" s="447"/>
      <c r="K223" s="452"/>
      <c r="L223" s="459"/>
      <c r="M223" s="467"/>
      <c r="N223" s="467"/>
      <c r="O223" s="467"/>
      <c r="P223" s="467"/>
      <c r="Q223" s="467"/>
      <c r="R223" s="467"/>
      <c r="S223" s="474"/>
      <c r="T223" s="481"/>
      <c r="U223" s="488"/>
      <c r="V223" s="488"/>
      <c r="W223" s="488"/>
      <c r="X223" s="488"/>
      <c r="Y223" s="495"/>
      <c r="Z223" s="503"/>
      <c r="AA223" s="509"/>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1">
        <v>203</v>
      </c>
      <c r="H224" s="431"/>
      <c r="I224" s="439"/>
      <c r="J224" s="447"/>
      <c r="K224" s="452"/>
      <c r="L224" s="459"/>
      <c r="M224" s="467"/>
      <c r="N224" s="467"/>
      <c r="O224" s="467"/>
      <c r="P224" s="467"/>
      <c r="Q224" s="467"/>
      <c r="R224" s="467"/>
      <c r="S224" s="474"/>
      <c r="T224" s="481"/>
      <c r="U224" s="488"/>
      <c r="V224" s="488"/>
      <c r="W224" s="488"/>
      <c r="X224" s="488"/>
      <c r="Y224" s="495"/>
      <c r="Z224" s="503"/>
      <c r="AA224" s="509"/>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1">
        <v>204</v>
      </c>
      <c r="H225" s="431"/>
      <c r="I225" s="439"/>
      <c r="J225" s="447"/>
      <c r="K225" s="452"/>
      <c r="L225" s="459"/>
      <c r="M225" s="467"/>
      <c r="N225" s="467"/>
      <c r="O225" s="467"/>
      <c r="P225" s="467"/>
      <c r="Q225" s="467"/>
      <c r="R225" s="467"/>
      <c r="S225" s="474"/>
      <c r="T225" s="481"/>
      <c r="U225" s="488"/>
      <c r="V225" s="488"/>
      <c r="W225" s="488"/>
      <c r="X225" s="488"/>
      <c r="Y225" s="495"/>
      <c r="Z225" s="503"/>
      <c r="AA225" s="509"/>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2">
        <v>205</v>
      </c>
      <c r="H226" s="432"/>
      <c r="I226" s="440"/>
      <c r="J226" s="448"/>
      <c r="K226" s="453"/>
      <c r="L226" s="460"/>
      <c r="M226" s="468"/>
      <c r="N226" s="468"/>
      <c r="O226" s="468"/>
      <c r="P226" s="468"/>
      <c r="Q226" s="468"/>
      <c r="R226" s="468"/>
      <c r="S226" s="475"/>
      <c r="T226" s="482"/>
      <c r="U226" s="489"/>
      <c r="V226" s="489"/>
      <c r="W226" s="489"/>
      <c r="X226" s="489"/>
      <c r="Y226" s="496"/>
      <c r="Z226" s="504"/>
      <c r="AA226" s="509"/>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20">
        <v>206</v>
      </c>
      <c r="H227" s="430"/>
      <c r="I227" s="438"/>
      <c r="J227" s="446"/>
      <c r="K227" s="451"/>
      <c r="L227" s="461"/>
      <c r="M227" s="466"/>
      <c r="N227" s="466"/>
      <c r="O227" s="466"/>
      <c r="P227" s="466"/>
      <c r="Q227" s="466"/>
      <c r="R227" s="466"/>
      <c r="S227" s="473"/>
      <c r="T227" s="480"/>
      <c r="U227" s="487"/>
      <c r="V227" s="487"/>
      <c r="W227" s="487"/>
      <c r="X227" s="487"/>
      <c r="Y227" s="497"/>
      <c r="Z227" s="505"/>
      <c r="AA227" s="509"/>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1">
        <v>207</v>
      </c>
      <c r="H228" s="431"/>
      <c r="I228" s="439"/>
      <c r="J228" s="447"/>
      <c r="K228" s="452"/>
      <c r="L228" s="459"/>
      <c r="M228" s="467"/>
      <c r="N228" s="467"/>
      <c r="O228" s="467"/>
      <c r="P228" s="467"/>
      <c r="Q228" s="467"/>
      <c r="R228" s="467"/>
      <c r="S228" s="474"/>
      <c r="T228" s="481"/>
      <c r="U228" s="488"/>
      <c r="V228" s="488"/>
      <c r="W228" s="488"/>
      <c r="X228" s="488"/>
      <c r="Y228" s="495"/>
      <c r="Z228" s="503"/>
      <c r="AA228" s="509"/>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1">
        <v>208</v>
      </c>
      <c r="H229" s="431"/>
      <c r="I229" s="439"/>
      <c r="J229" s="447"/>
      <c r="K229" s="452"/>
      <c r="L229" s="459"/>
      <c r="M229" s="467"/>
      <c r="N229" s="467"/>
      <c r="O229" s="467"/>
      <c r="P229" s="467"/>
      <c r="Q229" s="467"/>
      <c r="R229" s="467"/>
      <c r="S229" s="474"/>
      <c r="T229" s="481"/>
      <c r="U229" s="488"/>
      <c r="V229" s="488"/>
      <c r="W229" s="488"/>
      <c r="X229" s="488"/>
      <c r="Y229" s="495"/>
      <c r="Z229" s="503"/>
      <c r="AA229" s="509"/>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1">
        <v>209</v>
      </c>
      <c r="H230" s="431"/>
      <c r="I230" s="439"/>
      <c r="J230" s="447"/>
      <c r="K230" s="452"/>
      <c r="L230" s="459"/>
      <c r="M230" s="467"/>
      <c r="N230" s="467"/>
      <c r="O230" s="467"/>
      <c r="P230" s="467"/>
      <c r="Q230" s="467"/>
      <c r="R230" s="467"/>
      <c r="S230" s="474"/>
      <c r="T230" s="481"/>
      <c r="U230" s="488"/>
      <c r="V230" s="488"/>
      <c r="W230" s="488"/>
      <c r="X230" s="488"/>
      <c r="Y230" s="495"/>
      <c r="Z230" s="503"/>
      <c r="AA230" s="509"/>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2">
        <v>210</v>
      </c>
      <c r="H231" s="432"/>
      <c r="I231" s="440"/>
      <c r="J231" s="448"/>
      <c r="K231" s="453"/>
      <c r="L231" s="460"/>
      <c r="M231" s="468"/>
      <c r="N231" s="468"/>
      <c r="O231" s="468"/>
      <c r="P231" s="468"/>
      <c r="Q231" s="468"/>
      <c r="R231" s="468"/>
      <c r="S231" s="475"/>
      <c r="T231" s="482"/>
      <c r="U231" s="489"/>
      <c r="V231" s="489"/>
      <c r="W231" s="489"/>
      <c r="X231" s="489"/>
      <c r="Y231" s="496"/>
      <c r="Z231" s="504"/>
      <c r="AA231" s="509"/>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20">
        <v>211</v>
      </c>
      <c r="H232" s="430"/>
      <c r="I232" s="438"/>
      <c r="J232" s="446"/>
      <c r="K232" s="451"/>
      <c r="L232" s="461"/>
      <c r="M232" s="466"/>
      <c r="N232" s="466"/>
      <c r="O232" s="466"/>
      <c r="P232" s="466"/>
      <c r="Q232" s="466"/>
      <c r="R232" s="466"/>
      <c r="S232" s="473"/>
      <c r="T232" s="480"/>
      <c r="U232" s="487"/>
      <c r="V232" s="487"/>
      <c r="W232" s="487"/>
      <c r="X232" s="487"/>
      <c r="Y232" s="497"/>
      <c r="Z232" s="505"/>
      <c r="AA232" s="509"/>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1">
        <v>212</v>
      </c>
      <c r="H233" s="431"/>
      <c r="I233" s="439"/>
      <c r="J233" s="447"/>
      <c r="K233" s="452"/>
      <c r="L233" s="459"/>
      <c r="M233" s="467"/>
      <c r="N233" s="467"/>
      <c r="O233" s="467"/>
      <c r="P233" s="467"/>
      <c r="Q233" s="467"/>
      <c r="R233" s="467"/>
      <c r="S233" s="474"/>
      <c r="T233" s="481"/>
      <c r="U233" s="488"/>
      <c r="V233" s="488"/>
      <c r="W233" s="488"/>
      <c r="X233" s="488"/>
      <c r="Y233" s="495"/>
      <c r="Z233" s="503"/>
      <c r="AA233" s="509"/>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1">
        <v>213</v>
      </c>
      <c r="H234" s="431"/>
      <c r="I234" s="439"/>
      <c r="J234" s="447"/>
      <c r="K234" s="452"/>
      <c r="L234" s="459"/>
      <c r="M234" s="467"/>
      <c r="N234" s="467"/>
      <c r="O234" s="467"/>
      <c r="P234" s="467"/>
      <c r="Q234" s="467"/>
      <c r="R234" s="467"/>
      <c r="S234" s="474"/>
      <c r="T234" s="481"/>
      <c r="U234" s="488"/>
      <c r="V234" s="488"/>
      <c r="W234" s="488"/>
      <c r="X234" s="488"/>
      <c r="Y234" s="495"/>
      <c r="Z234" s="503"/>
      <c r="AA234" s="509"/>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1">
        <v>214</v>
      </c>
      <c r="H235" s="431"/>
      <c r="I235" s="439"/>
      <c r="J235" s="447"/>
      <c r="K235" s="452"/>
      <c r="L235" s="459"/>
      <c r="M235" s="467"/>
      <c r="N235" s="467"/>
      <c r="O235" s="467"/>
      <c r="P235" s="467"/>
      <c r="Q235" s="467"/>
      <c r="R235" s="467"/>
      <c r="S235" s="474"/>
      <c r="T235" s="481"/>
      <c r="U235" s="488"/>
      <c r="V235" s="488"/>
      <c r="W235" s="488"/>
      <c r="X235" s="488"/>
      <c r="Y235" s="495"/>
      <c r="Z235" s="503"/>
      <c r="AA235" s="509"/>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2">
        <v>215</v>
      </c>
      <c r="H236" s="432"/>
      <c r="I236" s="440"/>
      <c r="J236" s="448"/>
      <c r="K236" s="453"/>
      <c r="L236" s="460"/>
      <c r="M236" s="468"/>
      <c r="N236" s="468"/>
      <c r="O236" s="468"/>
      <c r="P236" s="468"/>
      <c r="Q236" s="468"/>
      <c r="R236" s="468"/>
      <c r="S236" s="475"/>
      <c r="T236" s="482"/>
      <c r="U236" s="489"/>
      <c r="V236" s="489"/>
      <c r="W236" s="489"/>
      <c r="X236" s="489"/>
      <c r="Y236" s="496"/>
      <c r="Z236" s="504"/>
      <c r="AA236" s="509"/>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20">
        <v>216</v>
      </c>
      <c r="H237" s="430"/>
      <c r="I237" s="438"/>
      <c r="J237" s="446"/>
      <c r="K237" s="451"/>
      <c r="L237" s="461"/>
      <c r="M237" s="466"/>
      <c r="N237" s="466"/>
      <c r="O237" s="466"/>
      <c r="P237" s="466"/>
      <c r="Q237" s="466"/>
      <c r="R237" s="466"/>
      <c r="S237" s="473"/>
      <c r="T237" s="480"/>
      <c r="U237" s="487"/>
      <c r="V237" s="487"/>
      <c r="W237" s="487"/>
      <c r="X237" s="487"/>
      <c r="Y237" s="497"/>
      <c r="Z237" s="505"/>
      <c r="AA237" s="509"/>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1">
        <v>217</v>
      </c>
      <c r="H238" s="431"/>
      <c r="I238" s="439"/>
      <c r="J238" s="447"/>
      <c r="K238" s="452"/>
      <c r="L238" s="459"/>
      <c r="M238" s="467"/>
      <c r="N238" s="467"/>
      <c r="O238" s="467"/>
      <c r="P238" s="467"/>
      <c r="Q238" s="467"/>
      <c r="R238" s="467"/>
      <c r="S238" s="474"/>
      <c r="T238" s="481"/>
      <c r="U238" s="488"/>
      <c r="V238" s="488"/>
      <c r="W238" s="488"/>
      <c r="X238" s="488"/>
      <c r="Y238" s="495"/>
      <c r="Z238" s="503"/>
      <c r="AA238" s="509"/>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1">
        <v>218</v>
      </c>
      <c r="H239" s="431"/>
      <c r="I239" s="439"/>
      <c r="J239" s="447"/>
      <c r="K239" s="452"/>
      <c r="L239" s="459"/>
      <c r="M239" s="467"/>
      <c r="N239" s="467"/>
      <c r="O239" s="467"/>
      <c r="P239" s="467"/>
      <c r="Q239" s="467"/>
      <c r="R239" s="467"/>
      <c r="S239" s="474"/>
      <c r="T239" s="481"/>
      <c r="U239" s="488"/>
      <c r="V239" s="488"/>
      <c r="W239" s="488"/>
      <c r="X239" s="488"/>
      <c r="Y239" s="495"/>
      <c r="Z239" s="503"/>
      <c r="AA239" s="509"/>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1">
        <v>219</v>
      </c>
      <c r="H240" s="431"/>
      <c r="I240" s="439"/>
      <c r="J240" s="447"/>
      <c r="K240" s="452"/>
      <c r="L240" s="459"/>
      <c r="M240" s="467"/>
      <c r="N240" s="467"/>
      <c r="O240" s="467"/>
      <c r="P240" s="467"/>
      <c r="Q240" s="467"/>
      <c r="R240" s="467"/>
      <c r="S240" s="474"/>
      <c r="T240" s="481"/>
      <c r="U240" s="488"/>
      <c r="V240" s="488"/>
      <c r="W240" s="488"/>
      <c r="X240" s="488"/>
      <c r="Y240" s="495"/>
      <c r="Z240" s="503"/>
      <c r="AA240" s="509"/>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2">
        <v>220</v>
      </c>
      <c r="H241" s="432"/>
      <c r="I241" s="440"/>
      <c r="J241" s="448"/>
      <c r="K241" s="453"/>
      <c r="L241" s="460"/>
      <c r="M241" s="468"/>
      <c r="N241" s="468"/>
      <c r="O241" s="468"/>
      <c r="P241" s="468"/>
      <c r="Q241" s="468"/>
      <c r="R241" s="468"/>
      <c r="S241" s="475"/>
      <c r="T241" s="482"/>
      <c r="U241" s="489"/>
      <c r="V241" s="489"/>
      <c r="W241" s="489"/>
      <c r="X241" s="489"/>
      <c r="Y241" s="496"/>
      <c r="Z241" s="504"/>
      <c r="AA241" s="509"/>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20">
        <v>221</v>
      </c>
      <c r="H242" s="430"/>
      <c r="I242" s="438"/>
      <c r="J242" s="446"/>
      <c r="K242" s="451"/>
      <c r="L242" s="461"/>
      <c r="M242" s="466"/>
      <c r="N242" s="466"/>
      <c r="O242" s="466"/>
      <c r="P242" s="466"/>
      <c r="Q242" s="466"/>
      <c r="R242" s="466"/>
      <c r="S242" s="473"/>
      <c r="T242" s="480"/>
      <c r="U242" s="487"/>
      <c r="V242" s="487"/>
      <c r="W242" s="487"/>
      <c r="X242" s="487"/>
      <c r="Y242" s="497"/>
      <c r="Z242" s="505"/>
      <c r="AA242" s="509"/>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1">
        <v>222</v>
      </c>
      <c r="H243" s="431"/>
      <c r="I243" s="439"/>
      <c r="J243" s="447"/>
      <c r="K243" s="452"/>
      <c r="L243" s="459"/>
      <c r="M243" s="467"/>
      <c r="N243" s="467"/>
      <c r="O243" s="467"/>
      <c r="P243" s="467"/>
      <c r="Q243" s="467"/>
      <c r="R243" s="467"/>
      <c r="S243" s="474"/>
      <c r="T243" s="481"/>
      <c r="U243" s="488"/>
      <c r="V243" s="488"/>
      <c r="W243" s="488"/>
      <c r="X243" s="488"/>
      <c r="Y243" s="495"/>
      <c r="Z243" s="503"/>
      <c r="AA243" s="509"/>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1">
        <v>223</v>
      </c>
      <c r="H244" s="431"/>
      <c r="I244" s="439"/>
      <c r="J244" s="447"/>
      <c r="K244" s="452"/>
      <c r="L244" s="459"/>
      <c r="M244" s="467"/>
      <c r="N244" s="467"/>
      <c r="O244" s="467"/>
      <c r="P244" s="467"/>
      <c r="Q244" s="467"/>
      <c r="R244" s="467"/>
      <c r="S244" s="474"/>
      <c r="T244" s="481"/>
      <c r="U244" s="488"/>
      <c r="V244" s="488"/>
      <c r="W244" s="488"/>
      <c r="X244" s="488"/>
      <c r="Y244" s="495"/>
      <c r="Z244" s="503"/>
      <c r="AA244" s="509"/>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1">
        <v>224</v>
      </c>
      <c r="H245" s="431"/>
      <c r="I245" s="439"/>
      <c r="J245" s="447"/>
      <c r="K245" s="452"/>
      <c r="L245" s="459"/>
      <c r="M245" s="467"/>
      <c r="N245" s="467"/>
      <c r="O245" s="467"/>
      <c r="P245" s="467"/>
      <c r="Q245" s="467"/>
      <c r="R245" s="467"/>
      <c r="S245" s="474"/>
      <c r="T245" s="481"/>
      <c r="U245" s="488"/>
      <c r="V245" s="488"/>
      <c r="W245" s="488"/>
      <c r="X245" s="488"/>
      <c r="Y245" s="495"/>
      <c r="Z245" s="503"/>
      <c r="AA245" s="509"/>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3">
        <v>225</v>
      </c>
      <c r="H246" s="433"/>
      <c r="I246" s="441"/>
      <c r="J246" s="449"/>
      <c r="K246" s="454"/>
      <c r="L246" s="462"/>
      <c r="M246" s="469"/>
      <c r="N246" s="469"/>
      <c r="O246" s="469"/>
      <c r="P246" s="469"/>
      <c r="Q246" s="469"/>
      <c r="R246" s="469"/>
      <c r="S246" s="476"/>
      <c r="T246" s="483"/>
      <c r="U246" s="490"/>
      <c r="V246" s="490"/>
      <c r="W246" s="490"/>
      <c r="X246" s="490"/>
      <c r="Y246" s="498"/>
      <c r="Z246" s="506"/>
      <c r="AA246" s="509"/>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4">
        <v>226</v>
      </c>
      <c r="H247" s="434"/>
      <c r="I247" s="442"/>
      <c r="J247" s="450"/>
      <c r="K247" s="455"/>
      <c r="L247" s="463"/>
      <c r="M247" s="470"/>
      <c r="N247" s="470"/>
      <c r="O247" s="470"/>
      <c r="P247" s="470"/>
      <c r="Q247" s="470"/>
      <c r="R247" s="470"/>
      <c r="S247" s="477"/>
      <c r="T247" s="484"/>
      <c r="U247" s="491"/>
      <c r="V247" s="491"/>
      <c r="W247" s="491"/>
      <c r="X247" s="491"/>
      <c r="Y247" s="494"/>
      <c r="Z247" s="502"/>
      <c r="AA247" s="509"/>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1">
        <v>227</v>
      </c>
      <c r="H248" s="431"/>
      <c r="I248" s="439"/>
      <c r="J248" s="447"/>
      <c r="K248" s="452"/>
      <c r="L248" s="459"/>
      <c r="M248" s="467"/>
      <c r="N248" s="467"/>
      <c r="O248" s="467"/>
      <c r="P248" s="467"/>
      <c r="Q248" s="467"/>
      <c r="R248" s="467"/>
      <c r="S248" s="474"/>
      <c r="T248" s="481"/>
      <c r="U248" s="488"/>
      <c r="V248" s="488"/>
      <c r="W248" s="488"/>
      <c r="X248" s="488"/>
      <c r="Y248" s="495"/>
      <c r="Z248" s="503"/>
      <c r="AA248" s="509"/>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1">
        <v>228</v>
      </c>
      <c r="H249" s="431"/>
      <c r="I249" s="439"/>
      <c r="J249" s="447"/>
      <c r="K249" s="452"/>
      <c r="L249" s="459"/>
      <c r="M249" s="467"/>
      <c r="N249" s="467"/>
      <c r="O249" s="467"/>
      <c r="P249" s="467"/>
      <c r="Q249" s="467"/>
      <c r="R249" s="467"/>
      <c r="S249" s="474"/>
      <c r="T249" s="481"/>
      <c r="U249" s="488"/>
      <c r="V249" s="488"/>
      <c r="W249" s="488"/>
      <c r="X249" s="488"/>
      <c r="Y249" s="495"/>
      <c r="Z249" s="503"/>
      <c r="AA249" s="509"/>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1">
        <v>229</v>
      </c>
      <c r="H250" s="431"/>
      <c r="I250" s="439"/>
      <c r="J250" s="447"/>
      <c r="K250" s="452"/>
      <c r="L250" s="459"/>
      <c r="M250" s="467"/>
      <c r="N250" s="467"/>
      <c r="O250" s="467"/>
      <c r="P250" s="467"/>
      <c r="Q250" s="467"/>
      <c r="R250" s="467"/>
      <c r="S250" s="474"/>
      <c r="T250" s="481"/>
      <c r="U250" s="488"/>
      <c r="V250" s="488"/>
      <c r="W250" s="488"/>
      <c r="X250" s="488"/>
      <c r="Y250" s="495"/>
      <c r="Z250" s="503"/>
      <c r="AA250" s="509"/>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2">
        <v>230</v>
      </c>
      <c r="H251" s="432"/>
      <c r="I251" s="440"/>
      <c r="J251" s="448"/>
      <c r="K251" s="453"/>
      <c r="L251" s="460"/>
      <c r="M251" s="468"/>
      <c r="N251" s="468"/>
      <c r="O251" s="468"/>
      <c r="P251" s="468"/>
      <c r="Q251" s="468"/>
      <c r="R251" s="468"/>
      <c r="S251" s="475"/>
      <c r="T251" s="482"/>
      <c r="U251" s="489"/>
      <c r="V251" s="489"/>
      <c r="W251" s="489"/>
      <c r="X251" s="489"/>
      <c r="Y251" s="496"/>
      <c r="Z251" s="504"/>
      <c r="AA251" s="509"/>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20">
        <v>231</v>
      </c>
      <c r="H252" s="430"/>
      <c r="I252" s="438"/>
      <c r="J252" s="446"/>
      <c r="K252" s="451"/>
      <c r="L252" s="461"/>
      <c r="M252" s="466"/>
      <c r="N252" s="466"/>
      <c r="O252" s="466"/>
      <c r="P252" s="466"/>
      <c r="Q252" s="466"/>
      <c r="R252" s="466"/>
      <c r="S252" s="473"/>
      <c r="T252" s="480"/>
      <c r="U252" s="487"/>
      <c r="V252" s="487"/>
      <c r="W252" s="487"/>
      <c r="X252" s="487"/>
      <c r="Y252" s="497"/>
      <c r="Z252" s="505"/>
      <c r="AA252" s="509"/>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1">
        <v>232</v>
      </c>
      <c r="H253" s="431"/>
      <c r="I253" s="439"/>
      <c r="J253" s="447"/>
      <c r="K253" s="452"/>
      <c r="L253" s="459"/>
      <c r="M253" s="467"/>
      <c r="N253" s="467"/>
      <c r="O253" s="467"/>
      <c r="P253" s="467"/>
      <c r="Q253" s="467"/>
      <c r="R253" s="467"/>
      <c r="S253" s="474"/>
      <c r="T253" s="481"/>
      <c r="U253" s="488"/>
      <c r="V253" s="488"/>
      <c r="W253" s="488"/>
      <c r="X253" s="488"/>
      <c r="Y253" s="495"/>
      <c r="Z253" s="503"/>
      <c r="AA253" s="509"/>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1">
        <v>233</v>
      </c>
      <c r="H254" s="431"/>
      <c r="I254" s="439"/>
      <c r="J254" s="447"/>
      <c r="K254" s="452"/>
      <c r="L254" s="459"/>
      <c r="M254" s="467"/>
      <c r="N254" s="467"/>
      <c r="O254" s="467"/>
      <c r="P254" s="467"/>
      <c r="Q254" s="467"/>
      <c r="R254" s="467"/>
      <c r="S254" s="474"/>
      <c r="T254" s="481"/>
      <c r="U254" s="488"/>
      <c r="V254" s="488"/>
      <c r="W254" s="488"/>
      <c r="X254" s="488"/>
      <c r="Y254" s="495"/>
      <c r="Z254" s="503"/>
      <c r="AA254" s="509"/>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1">
        <v>234</v>
      </c>
      <c r="H255" s="431"/>
      <c r="I255" s="439"/>
      <c r="J255" s="447"/>
      <c r="K255" s="452"/>
      <c r="L255" s="459"/>
      <c r="M255" s="467"/>
      <c r="N255" s="467"/>
      <c r="O255" s="467"/>
      <c r="P255" s="467"/>
      <c r="Q255" s="467"/>
      <c r="R255" s="467"/>
      <c r="S255" s="474"/>
      <c r="T255" s="481"/>
      <c r="U255" s="488"/>
      <c r="V255" s="488"/>
      <c r="W255" s="488"/>
      <c r="X255" s="488"/>
      <c r="Y255" s="495"/>
      <c r="Z255" s="503"/>
      <c r="AA255" s="509"/>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2">
        <v>235</v>
      </c>
      <c r="H256" s="432"/>
      <c r="I256" s="440"/>
      <c r="J256" s="448"/>
      <c r="K256" s="453"/>
      <c r="L256" s="460"/>
      <c r="M256" s="468"/>
      <c r="N256" s="468"/>
      <c r="O256" s="468"/>
      <c r="P256" s="468"/>
      <c r="Q256" s="468"/>
      <c r="R256" s="468"/>
      <c r="S256" s="475"/>
      <c r="T256" s="482"/>
      <c r="U256" s="489"/>
      <c r="V256" s="489"/>
      <c r="W256" s="489"/>
      <c r="X256" s="489"/>
      <c r="Y256" s="496"/>
      <c r="Z256" s="504"/>
      <c r="AA256" s="509"/>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20">
        <v>236</v>
      </c>
      <c r="H257" s="430"/>
      <c r="I257" s="438"/>
      <c r="J257" s="446"/>
      <c r="K257" s="451"/>
      <c r="L257" s="461"/>
      <c r="M257" s="466"/>
      <c r="N257" s="466"/>
      <c r="O257" s="466"/>
      <c r="P257" s="466"/>
      <c r="Q257" s="466"/>
      <c r="R257" s="466"/>
      <c r="S257" s="473"/>
      <c r="T257" s="480"/>
      <c r="U257" s="487"/>
      <c r="V257" s="487"/>
      <c r="W257" s="487"/>
      <c r="X257" s="487"/>
      <c r="Y257" s="497"/>
      <c r="Z257" s="505"/>
      <c r="AA257" s="509"/>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1">
        <v>237</v>
      </c>
      <c r="H258" s="431"/>
      <c r="I258" s="439"/>
      <c r="J258" s="447"/>
      <c r="K258" s="452"/>
      <c r="L258" s="459"/>
      <c r="M258" s="467"/>
      <c r="N258" s="467"/>
      <c r="O258" s="467"/>
      <c r="P258" s="467"/>
      <c r="Q258" s="467"/>
      <c r="R258" s="467"/>
      <c r="S258" s="474"/>
      <c r="T258" s="481"/>
      <c r="U258" s="488"/>
      <c r="V258" s="488"/>
      <c r="W258" s="488"/>
      <c r="X258" s="488"/>
      <c r="Y258" s="495"/>
      <c r="Z258" s="503"/>
      <c r="AA258" s="509"/>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1">
        <v>238</v>
      </c>
      <c r="H259" s="431"/>
      <c r="I259" s="439"/>
      <c r="J259" s="447"/>
      <c r="K259" s="452"/>
      <c r="L259" s="459"/>
      <c r="M259" s="467"/>
      <c r="N259" s="467"/>
      <c r="O259" s="467"/>
      <c r="P259" s="467"/>
      <c r="Q259" s="467"/>
      <c r="R259" s="467"/>
      <c r="S259" s="474"/>
      <c r="T259" s="481"/>
      <c r="U259" s="488"/>
      <c r="V259" s="488"/>
      <c r="W259" s="488"/>
      <c r="X259" s="488"/>
      <c r="Y259" s="495"/>
      <c r="Z259" s="503"/>
      <c r="AA259" s="509"/>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1">
        <v>239</v>
      </c>
      <c r="H260" s="431"/>
      <c r="I260" s="439"/>
      <c r="J260" s="447"/>
      <c r="K260" s="452"/>
      <c r="L260" s="459"/>
      <c r="M260" s="467"/>
      <c r="N260" s="467"/>
      <c r="O260" s="467"/>
      <c r="P260" s="467"/>
      <c r="Q260" s="467"/>
      <c r="R260" s="467"/>
      <c r="S260" s="474"/>
      <c r="T260" s="481"/>
      <c r="U260" s="488"/>
      <c r="V260" s="488"/>
      <c r="W260" s="488"/>
      <c r="X260" s="488"/>
      <c r="Y260" s="495"/>
      <c r="Z260" s="503"/>
      <c r="AA260" s="509"/>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2">
        <v>240</v>
      </c>
      <c r="H261" s="432"/>
      <c r="I261" s="440"/>
      <c r="J261" s="448"/>
      <c r="K261" s="453"/>
      <c r="L261" s="460"/>
      <c r="M261" s="468"/>
      <c r="N261" s="468"/>
      <c r="O261" s="468"/>
      <c r="P261" s="468"/>
      <c r="Q261" s="468"/>
      <c r="R261" s="468"/>
      <c r="S261" s="475"/>
      <c r="T261" s="482"/>
      <c r="U261" s="489"/>
      <c r="V261" s="489"/>
      <c r="W261" s="489"/>
      <c r="X261" s="489"/>
      <c r="Y261" s="496"/>
      <c r="Z261" s="504"/>
      <c r="AA261" s="509"/>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topLeftCell="A16" zoomScale="80" zoomScaleNormal="80" workbookViewId="0">
      <selection activeCell="K15" sqref="K15:M36"/>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3" spans="1:26" ht="6.75" customHeight="1"/>
    <row r="4" spans="1:26" ht="22.5" customHeight="1">
      <c r="A4" s="511" t="s">
        <v>328</v>
      </c>
      <c r="B4" s="530">
        <v>45750</v>
      </c>
      <c r="C4" s="530"/>
      <c r="D4" s="530"/>
      <c r="E4" s="530"/>
      <c r="F4" s="530"/>
      <c r="G4" s="580" t="s">
        <v>329</v>
      </c>
      <c r="H4" s="580"/>
      <c r="I4" s="580"/>
      <c r="J4" s="580"/>
      <c r="K4" s="580"/>
      <c r="L4" s="580"/>
      <c r="M4" s="580"/>
      <c r="N4" s="580"/>
      <c r="O4" s="580"/>
      <c r="P4" s="580"/>
      <c r="Q4" s="580"/>
      <c r="R4" s="580"/>
      <c r="S4" s="580"/>
      <c r="T4" s="711" t="s">
        <v>298</v>
      </c>
      <c r="U4" s="711"/>
      <c r="V4" s="711"/>
      <c r="W4" s="711"/>
      <c r="X4" s="711"/>
      <c r="Y4" s="711"/>
      <c r="Z4" s="711"/>
    </row>
    <row r="5" spans="1:26" ht="20.100000000000001" customHeight="1">
      <c r="S5" s="702" t="s">
        <v>330</v>
      </c>
      <c r="T5" s="2"/>
      <c r="U5" s="2"/>
      <c r="V5" s="2"/>
      <c r="W5" s="2"/>
      <c r="X5" s="2"/>
      <c r="Y5" s="2"/>
      <c r="Z5" s="2"/>
    </row>
    <row r="6" spans="1:26" ht="19.5" customHeight="1">
      <c r="A6" s="512" t="s">
        <v>311</v>
      </c>
      <c r="B6" s="531" t="s">
        <v>331</v>
      </c>
      <c r="C6" s="552"/>
      <c r="D6" s="552"/>
      <c r="E6" s="552"/>
      <c r="F6" s="552"/>
      <c r="G6" s="552"/>
      <c r="H6" s="552"/>
      <c r="I6" s="552"/>
      <c r="J6" s="552"/>
      <c r="K6" s="552"/>
      <c r="L6" s="552"/>
      <c r="M6" s="622"/>
      <c r="N6" s="652" t="s">
        <v>222</v>
      </c>
      <c r="O6" s="674"/>
      <c r="P6" s="674"/>
      <c r="Q6" s="674"/>
      <c r="R6" s="674"/>
      <c r="S6" s="674"/>
      <c r="T6" s="674"/>
      <c r="U6" s="674"/>
      <c r="V6" s="674"/>
      <c r="W6" s="674"/>
      <c r="X6" s="674"/>
      <c r="Y6" s="674"/>
      <c r="Z6" s="694"/>
    </row>
    <row r="7" spans="1:26" ht="19.5" customHeight="1">
      <c r="A7" s="513"/>
      <c r="B7" s="532"/>
      <c r="C7" s="553"/>
      <c r="D7" s="553"/>
      <c r="E7" s="553"/>
      <c r="F7" s="553"/>
      <c r="G7" s="553"/>
      <c r="H7" s="553"/>
      <c r="I7" s="553"/>
      <c r="J7" s="553"/>
      <c r="K7" s="553"/>
      <c r="L7" s="553"/>
      <c r="M7" s="640"/>
      <c r="N7" s="551"/>
      <c r="O7" s="567"/>
      <c r="P7" s="567"/>
      <c r="Q7" s="567"/>
      <c r="R7" s="567"/>
      <c r="S7" s="567"/>
      <c r="T7" s="712"/>
      <c r="U7" s="712"/>
      <c r="V7" s="712"/>
      <c r="W7" s="712"/>
      <c r="X7" s="712"/>
      <c r="Y7" s="712"/>
      <c r="Z7" s="728"/>
    </row>
    <row r="8" spans="1:26" ht="19.5" customHeight="1">
      <c r="A8" s="514" t="s">
        <v>275</v>
      </c>
      <c r="B8" s="531" t="s">
        <v>332</v>
      </c>
      <c r="C8" s="552"/>
      <c r="D8" s="552"/>
      <c r="E8" s="552"/>
      <c r="F8" s="552"/>
      <c r="G8" s="552"/>
      <c r="H8" s="552"/>
      <c r="I8" s="552"/>
      <c r="J8" s="552"/>
      <c r="K8" s="552"/>
      <c r="L8" s="622"/>
      <c r="M8" s="514" t="s">
        <v>333</v>
      </c>
      <c r="N8" s="533" t="s">
        <v>31</v>
      </c>
      <c r="O8" s="554"/>
      <c r="P8" s="554"/>
      <c r="Q8" s="554"/>
      <c r="R8" s="554"/>
      <c r="S8" s="554"/>
      <c r="T8" s="554"/>
      <c r="U8" s="554"/>
      <c r="V8" s="554"/>
      <c r="W8" s="554"/>
      <c r="X8" s="554"/>
      <c r="Y8" s="554"/>
      <c r="Z8" s="623"/>
    </row>
    <row r="9" spans="1:26" ht="19.5" customHeight="1">
      <c r="A9" s="514"/>
      <c r="B9" s="533"/>
      <c r="C9" s="554"/>
      <c r="D9" s="554"/>
      <c r="E9" s="554"/>
      <c r="F9" s="554"/>
      <c r="G9" s="554"/>
      <c r="H9" s="554"/>
      <c r="I9" s="554"/>
      <c r="J9" s="554"/>
      <c r="K9" s="554"/>
      <c r="L9" s="623"/>
      <c r="M9" s="514" t="s">
        <v>335</v>
      </c>
      <c r="N9" s="653" t="s">
        <v>336</v>
      </c>
      <c r="O9" s="675"/>
      <c r="P9" s="675"/>
      <c r="Q9" s="675"/>
      <c r="R9" s="675"/>
      <c r="S9" s="675"/>
      <c r="T9" s="675"/>
      <c r="U9" s="675"/>
      <c r="V9" s="675"/>
      <c r="W9" s="675"/>
      <c r="X9" s="675"/>
      <c r="Y9" s="675"/>
      <c r="Z9" s="729"/>
    </row>
    <row r="10" spans="1:26" ht="6" customHeight="1">
      <c r="Z10" s="730"/>
    </row>
    <row r="11" spans="1:26" ht="20.100000000000001" customHeight="1">
      <c r="A11" s="515" t="s">
        <v>340</v>
      </c>
      <c r="B11" s="534" t="s">
        <v>342</v>
      </c>
      <c r="C11" s="555"/>
      <c r="D11" s="568"/>
      <c r="E11" s="534" t="s">
        <v>188</v>
      </c>
      <c r="F11" s="555"/>
      <c r="G11" s="568"/>
      <c r="H11" s="534" t="s">
        <v>343</v>
      </c>
      <c r="I11" s="555"/>
      <c r="J11" s="603"/>
      <c r="K11" s="611" t="s">
        <v>344</v>
      </c>
      <c r="L11" s="624"/>
      <c r="M11" s="624"/>
      <c r="N11" s="624"/>
      <c r="O11" s="624"/>
      <c r="P11" s="624"/>
      <c r="Q11" s="624"/>
      <c r="R11" s="624"/>
      <c r="S11" s="624"/>
      <c r="T11" s="624"/>
      <c r="U11" s="624"/>
      <c r="V11" s="624"/>
      <c r="W11" s="624"/>
      <c r="X11" s="624"/>
      <c r="Y11" s="624"/>
      <c r="Z11" s="731"/>
    </row>
    <row r="12" spans="1:26" ht="20.100000000000001" customHeight="1">
      <c r="A12" s="516"/>
      <c r="B12" s="535" t="s">
        <v>42</v>
      </c>
      <c r="C12" s="556"/>
      <c r="D12" s="569"/>
      <c r="E12" s="535" t="s">
        <v>345</v>
      </c>
      <c r="F12" s="556"/>
      <c r="G12" s="569"/>
      <c r="H12" s="535" t="s">
        <v>347</v>
      </c>
      <c r="I12" s="556"/>
      <c r="J12" s="604"/>
      <c r="K12" s="612" t="s">
        <v>348</v>
      </c>
      <c r="L12" s="597"/>
      <c r="M12" s="634"/>
      <c r="N12" s="587" t="s">
        <v>349</v>
      </c>
      <c r="O12" s="597"/>
      <c r="P12" s="597"/>
      <c r="Q12" s="597"/>
      <c r="R12" s="587" t="s">
        <v>350</v>
      </c>
      <c r="S12" s="634"/>
      <c r="T12" s="514" t="s">
        <v>170</v>
      </c>
      <c r="U12" s="587" t="s">
        <v>353</v>
      </c>
      <c r="V12" s="597"/>
      <c r="W12" s="597"/>
      <c r="X12" s="597"/>
      <c r="Y12" s="597"/>
      <c r="Z12" s="732"/>
    </row>
    <row r="13" spans="1:26" ht="9" customHeight="1">
      <c r="A13" s="517" t="s">
        <v>374</v>
      </c>
      <c r="B13" s="536"/>
      <c r="C13" s="557"/>
      <c r="D13" s="570" t="s">
        <v>354</v>
      </c>
      <c r="E13" s="539"/>
      <c r="F13" s="560"/>
      <c r="G13" s="570" t="s">
        <v>354</v>
      </c>
      <c r="H13" s="539" t="s">
        <v>1</v>
      </c>
      <c r="I13" s="560"/>
      <c r="J13" s="605" t="s">
        <v>354</v>
      </c>
      <c r="K13" s="613" t="s">
        <v>357</v>
      </c>
      <c r="L13" s="625"/>
      <c r="M13" s="625"/>
      <c r="N13" s="625"/>
      <c r="O13" s="625"/>
      <c r="P13" s="625"/>
      <c r="Q13" s="625"/>
      <c r="R13" s="625"/>
      <c r="S13" s="625"/>
      <c r="T13" s="625"/>
      <c r="U13" s="625"/>
      <c r="V13" s="625"/>
      <c r="W13" s="625"/>
      <c r="X13" s="625"/>
      <c r="Y13" s="625"/>
      <c r="Z13" s="733"/>
    </row>
    <row r="14" spans="1:26" ht="9" customHeight="1">
      <c r="A14" s="518"/>
      <c r="B14" s="537"/>
      <c r="C14" s="558"/>
      <c r="D14" s="571"/>
      <c r="E14" s="540"/>
      <c r="F14" s="561"/>
      <c r="G14" s="571"/>
      <c r="H14" s="540"/>
      <c r="I14" s="561"/>
      <c r="J14" s="606"/>
      <c r="K14" s="614"/>
      <c r="L14" s="626"/>
      <c r="M14" s="626"/>
      <c r="N14" s="626"/>
      <c r="O14" s="626"/>
      <c r="P14" s="626"/>
      <c r="Q14" s="626"/>
      <c r="R14" s="626"/>
      <c r="S14" s="626"/>
      <c r="T14" s="626"/>
      <c r="U14" s="626"/>
      <c r="V14" s="626"/>
      <c r="W14" s="626"/>
      <c r="X14" s="626"/>
      <c r="Y14" s="626"/>
      <c r="Z14" s="734"/>
    </row>
    <row r="15" spans="1:26" ht="9" customHeight="1">
      <c r="A15" s="518"/>
      <c r="B15" s="537"/>
      <c r="C15" s="558"/>
      <c r="D15" s="571"/>
      <c r="E15" s="540"/>
      <c r="F15" s="561"/>
      <c r="G15" s="571"/>
      <c r="H15" s="540"/>
      <c r="I15" s="561"/>
      <c r="J15" s="606"/>
      <c r="K15" s="615" t="s">
        <v>567</v>
      </c>
      <c r="L15" s="627"/>
      <c r="M15" s="627"/>
      <c r="N15" s="654" t="s">
        <v>358</v>
      </c>
      <c r="O15" s="676"/>
      <c r="P15" s="676"/>
      <c r="Q15" s="691"/>
      <c r="R15" s="700" t="s">
        <v>82</v>
      </c>
      <c r="S15" s="703"/>
      <c r="T15" s="713">
        <v>37</v>
      </c>
      <c r="U15" s="719">
        <v>4</v>
      </c>
      <c r="V15" s="557" t="s">
        <v>234</v>
      </c>
      <c r="W15" s="560">
        <v>24</v>
      </c>
      <c r="X15" s="557" t="s">
        <v>73</v>
      </c>
      <c r="Y15" s="724">
        <v>12</v>
      </c>
      <c r="Z15" s="605" t="s">
        <v>359</v>
      </c>
    </row>
    <row r="16" spans="1:26" ht="9" customHeight="1">
      <c r="A16" s="518"/>
      <c r="B16" s="538"/>
      <c r="C16" s="559"/>
      <c r="D16" s="572"/>
      <c r="E16" s="541"/>
      <c r="F16" s="562"/>
      <c r="G16" s="572"/>
      <c r="H16" s="541"/>
      <c r="I16" s="562"/>
      <c r="J16" s="607"/>
      <c r="K16" s="616"/>
      <c r="L16" s="628"/>
      <c r="M16" s="628"/>
      <c r="N16" s="655"/>
      <c r="O16" s="677"/>
      <c r="P16" s="677"/>
      <c r="Q16" s="692"/>
      <c r="R16" s="701"/>
      <c r="S16" s="704"/>
      <c r="T16" s="714"/>
      <c r="U16" s="720"/>
      <c r="V16" s="723"/>
      <c r="W16" s="687"/>
      <c r="X16" s="723"/>
      <c r="Y16" s="725"/>
      <c r="Z16" s="735"/>
    </row>
    <row r="17" spans="1:26" ht="9" customHeight="1">
      <c r="A17" s="518"/>
      <c r="B17" s="537" t="s">
        <v>200</v>
      </c>
      <c r="C17" s="558"/>
      <c r="D17" s="571" t="s">
        <v>354</v>
      </c>
      <c r="E17" s="537" t="s">
        <v>200</v>
      </c>
      <c r="F17" s="558"/>
      <c r="G17" s="571" t="s">
        <v>354</v>
      </c>
      <c r="H17" s="537" t="s">
        <v>200</v>
      </c>
      <c r="I17" s="561" t="s">
        <v>81</v>
      </c>
      <c r="J17" s="608" t="s">
        <v>354</v>
      </c>
      <c r="K17" s="616"/>
      <c r="L17" s="628"/>
      <c r="M17" s="628"/>
      <c r="N17" s="655"/>
      <c r="O17" s="677"/>
      <c r="P17" s="677"/>
      <c r="Q17" s="692"/>
      <c r="R17" s="700" t="s">
        <v>19</v>
      </c>
      <c r="S17" s="703"/>
      <c r="T17" s="713">
        <v>37</v>
      </c>
      <c r="U17" s="719">
        <v>4</v>
      </c>
      <c r="V17" s="557" t="s">
        <v>234</v>
      </c>
      <c r="W17" s="560">
        <v>25</v>
      </c>
      <c r="X17" s="557" t="s">
        <v>73</v>
      </c>
      <c r="Y17" s="724">
        <v>13</v>
      </c>
      <c r="Z17" s="605" t="s">
        <v>359</v>
      </c>
    </row>
    <row r="18" spans="1:26" ht="9" customHeight="1">
      <c r="A18" s="518"/>
      <c r="B18" s="537"/>
      <c r="C18" s="558"/>
      <c r="D18" s="571"/>
      <c r="E18" s="537"/>
      <c r="F18" s="558"/>
      <c r="G18" s="571"/>
      <c r="H18" s="537"/>
      <c r="I18" s="561"/>
      <c r="J18" s="608"/>
      <c r="K18" s="616"/>
      <c r="L18" s="628"/>
      <c r="M18" s="628"/>
      <c r="N18" s="655"/>
      <c r="O18" s="677"/>
      <c r="P18" s="677"/>
      <c r="Q18" s="692"/>
      <c r="R18" s="701"/>
      <c r="S18" s="704"/>
      <c r="T18" s="714"/>
      <c r="U18" s="720"/>
      <c r="V18" s="723"/>
      <c r="W18" s="687"/>
      <c r="X18" s="723"/>
      <c r="Y18" s="725"/>
      <c r="Z18" s="735"/>
    </row>
    <row r="19" spans="1:26" ht="9" customHeight="1">
      <c r="A19" s="517" t="s">
        <v>334</v>
      </c>
      <c r="B19" s="539" t="s">
        <v>1</v>
      </c>
      <c r="C19" s="560"/>
      <c r="D19" s="570" t="s">
        <v>354</v>
      </c>
      <c r="E19" s="539" t="s">
        <v>273</v>
      </c>
      <c r="F19" s="560"/>
      <c r="G19" s="570" t="s">
        <v>354</v>
      </c>
      <c r="H19" s="584" t="s">
        <v>364</v>
      </c>
      <c r="I19" s="594"/>
      <c r="J19" s="605" t="s">
        <v>354</v>
      </c>
      <c r="K19" s="616"/>
      <c r="L19" s="628"/>
      <c r="M19" s="628"/>
      <c r="N19" s="655"/>
      <c r="O19" s="677"/>
      <c r="P19" s="677"/>
      <c r="Q19" s="692"/>
      <c r="R19" s="700"/>
      <c r="S19" s="703"/>
      <c r="T19" s="713"/>
      <c r="U19" s="719"/>
      <c r="V19" s="557" t="s">
        <v>234</v>
      </c>
      <c r="W19" s="557"/>
      <c r="X19" s="557" t="s">
        <v>73</v>
      </c>
      <c r="Y19" s="724"/>
      <c r="Z19" s="605" t="s">
        <v>359</v>
      </c>
    </row>
    <row r="20" spans="1:26" ht="9" customHeight="1">
      <c r="A20" s="518"/>
      <c r="B20" s="540"/>
      <c r="C20" s="561"/>
      <c r="D20" s="571"/>
      <c r="E20" s="540"/>
      <c r="F20" s="561"/>
      <c r="G20" s="571"/>
      <c r="H20" s="585"/>
      <c r="I20" s="595"/>
      <c r="J20" s="606"/>
      <c r="K20" s="616"/>
      <c r="L20" s="628"/>
      <c r="M20" s="628"/>
      <c r="N20" s="655"/>
      <c r="O20" s="677"/>
      <c r="P20" s="677"/>
      <c r="Q20" s="692"/>
      <c r="R20" s="701"/>
      <c r="S20" s="704"/>
      <c r="T20" s="714"/>
      <c r="U20" s="720"/>
      <c r="V20" s="723"/>
      <c r="W20" s="723"/>
      <c r="X20" s="723"/>
      <c r="Y20" s="725"/>
      <c r="Z20" s="735"/>
    </row>
    <row r="21" spans="1:26" ht="9" customHeight="1">
      <c r="A21" s="518"/>
      <c r="B21" s="540"/>
      <c r="C21" s="561"/>
      <c r="D21" s="571"/>
      <c r="E21" s="540"/>
      <c r="F21" s="561"/>
      <c r="G21" s="571"/>
      <c r="H21" s="585"/>
      <c r="I21" s="595"/>
      <c r="J21" s="606"/>
      <c r="K21" s="616"/>
      <c r="L21" s="628"/>
      <c r="M21" s="628"/>
      <c r="N21" s="655"/>
      <c r="O21" s="677"/>
      <c r="P21" s="677"/>
      <c r="Q21" s="692"/>
      <c r="R21" s="665"/>
      <c r="S21" s="705"/>
      <c r="T21" s="713"/>
      <c r="U21" s="719"/>
      <c r="V21" s="557" t="s">
        <v>234</v>
      </c>
      <c r="W21" s="557"/>
      <c r="X21" s="557" t="s">
        <v>73</v>
      </c>
      <c r="Y21" s="724"/>
      <c r="Z21" s="605" t="s">
        <v>359</v>
      </c>
    </row>
    <row r="22" spans="1:26" ht="9" customHeight="1">
      <c r="A22" s="518"/>
      <c r="B22" s="541"/>
      <c r="C22" s="562"/>
      <c r="D22" s="572"/>
      <c r="E22" s="541"/>
      <c r="F22" s="562"/>
      <c r="G22" s="572"/>
      <c r="H22" s="586"/>
      <c r="I22" s="596"/>
      <c r="J22" s="607"/>
      <c r="K22" s="616"/>
      <c r="L22" s="628"/>
      <c r="M22" s="628"/>
      <c r="N22" s="655"/>
      <c r="O22" s="677"/>
      <c r="P22" s="677"/>
      <c r="Q22" s="692"/>
      <c r="R22" s="660"/>
      <c r="S22" s="695"/>
      <c r="T22" s="714"/>
      <c r="U22" s="720"/>
      <c r="V22" s="723"/>
      <c r="W22" s="723"/>
      <c r="X22" s="723"/>
      <c r="Y22" s="725"/>
      <c r="Z22" s="735"/>
    </row>
    <row r="23" spans="1:26" ht="9" customHeight="1">
      <c r="A23" s="518"/>
      <c r="B23" s="537" t="s">
        <v>200</v>
      </c>
      <c r="C23" s="561" t="s">
        <v>81</v>
      </c>
      <c r="D23" s="571" t="s">
        <v>354</v>
      </c>
      <c r="E23" s="537" t="s">
        <v>200</v>
      </c>
      <c r="F23" s="558"/>
      <c r="G23" s="571" t="s">
        <v>354</v>
      </c>
      <c r="H23" s="537" t="s">
        <v>200</v>
      </c>
      <c r="I23" s="558"/>
      <c r="J23" s="608" t="s">
        <v>354</v>
      </c>
      <c r="K23" s="616"/>
      <c r="L23" s="628"/>
      <c r="M23" s="628"/>
      <c r="N23" s="655"/>
      <c r="O23" s="677"/>
      <c r="P23" s="677"/>
      <c r="Q23" s="692"/>
      <c r="R23" s="665"/>
      <c r="S23" s="705"/>
      <c r="T23" s="713"/>
      <c r="U23" s="719"/>
      <c r="V23" s="557" t="s">
        <v>234</v>
      </c>
      <c r="W23" s="557"/>
      <c r="X23" s="557" t="s">
        <v>73</v>
      </c>
      <c r="Y23" s="724"/>
      <c r="Z23" s="605" t="s">
        <v>359</v>
      </c>
    </row>
    <row r="24" spans="1:26" ht="9" customHeight="1">
      <c r="A24" s="518"/>
      <c r="B24" s="537"/>
      <c r="C24" s="561"/>
      <c r="D24" s="571"/>
      <c r="E24" s="537"/>
      <c r="F24" s="558"/>
      <c r="G24" s="571"/>
      <c r="H24" s="537"/>
      <c r="I24" s="558"/>
      <c r="J24" s="608"/>
      <c r="K24" s="616"/>
      <c r="L24" s="628"/>
      <c r="M24" s="628"/>
      <c r="N24" s="655"/>
      <c r="O24" s="677"/>
      <c r="P24" s="677"/>
      <c r="Q24" s="692"/>
      <c r="R24" s="660"/>
      <c r="S24" s="695"/>
      <c r="T24" s="714"/>
      <c r="U24" s="720"/>
      <c r="V24" s="723"/>
      <c r="W24" s="723"/>
      <c r="X24" s="723"/>
      <c r="Y24" s="725"/>
      <c r="Z24" s="735"/>
    </row>
    <row r="25" spans="1:26" ht="9" customHeight="1">
      <c r="A25" s="517" t="s">
        <v>560</v>
      </c>
      <c r="B25" s="539" t="s">
        <v>1</v>
      </c>
      <c r="C25" s="560"/>
      <c r="D25" s="570" t="s">
        <v>354</v>
      </c>
      <c r="E25" s="539" t="s">
        <v>1</v>
      </c>
      <c r="F25" s="560"/>
      <c r="G25" s="570" t="s">
        <v>354</v>
      </c>
      <c r="H25" s="536"/>
      <c r="I25" s="557"/>
      <c r="J25" s="605" t="s">
        <v>354</v>
      </c>
      <c r="K25" s="616"/>
      <c r="L25" s="628"/>
      <c r="M25" s="628"/>
      <c r="N25" s="655"/>
      <c r="O25" s="677"/>
      <c r="P25" s="677"/>
      <c r="Q25" s="692"/>
      <c r="R25" s="665"/>
      <c r="S25" s="705"/>
      <c r="T25" s="713"/>
      <c r="U25" s="719"/>
      <c r="V25" s="557" t="s">
        <v>478</v>
      </c>
      <c r="W25" s="557"/>
      <c r="X25" s="557" t="s">
        <v>528</v>
      </c>
      <c r="Y25" s="724"/>
      <c r="Z25" s="605" t="s">
        <v>359</v>
      </c>
    </row>
    <row r="26" spans="1:26" ht="9" customHeight="1">
      <c r="A26" s="518"/>
      <c r="B26" s="540"/>
      <c r="C26" s="561"/>
      <c r="D26" s="571"/>
      <c r="E26" s="540"/>
      <c r="F26" s="561"/>
      <c r="G26" s="571"/>
      <c r="H26" s="537"/>
      <c r="I26" s="558"/>
      <c r="J26" s="606"/>
      <c r="K26" s="616"/>
      <c r="L26" s="628"/>
      <c r="M26" s="628"/>
      <c r="N26" s="656"/>
      <c r="O26" s="678"/>
      <c r="P26" s="678"/>
      <c r="Q26" s="693"/>
      <c r="R26" s="660"/>
      <c r="S26" s="695"/>
      <c r="T26" s="714"/>
      <c r="U26" s="720"/>
      <c r="V26" s="723"/>
      <c r="W26" s="723"/>
      <c r="X26" s="723"/>
      <c r="Y26" s="725"/>
      <c r="Z26" s="735"/>
    </row>
    <row r="27" spans="1:26" ht="9" customHeight="1">
      <c r="A27" s="518"/>
      <c r="B27" s="540"/>
      <c r="C27" s="561"/>
      <c r="D27" s="571"/>
      <c r="E27" s="540"/>
      <c r="F27" s="561"/>
      <c r="G27" s="571"/>
      <c r="H27" s="537"/>
      <c r="I27" s="558"/>
      <c r="J27" s="606"/>
      <c r="K27" s="616"/>
      <c r="L27" s="628"/>
      <c r="M27" s="628"/>
      <c r="N27" s="657" t="s">
        <v>136</v>
      </c>
      <c r="O27" s="625"/>
      <c r="P27" s="625"/>
      <c r="Q27" s="625"/>
      <c r="R27" s="625"/>
      <c r="S27" s="625"/>
      <c r="T27" s="625"/>
      <c r="U27" s="625"/>
      <c r="V27" s="625"/>
      <c r="W27" s="625"/>
      <c r="X27" s="625"/>
      <c r="Y27" s="625"/>
      <c r="Z27" s="733"/>
    </row>
    <row r="28" spans="1:26" ht="9" customHeight="1">
      <c r="A28" s="518"/>
      <c r="B28" s="541"/>
      <c r="C28" s="562"/>
      <c r="D28" s="572"/>
      <c r="E28" s="541"/>
      <c r="F28" s="562"/>
      <c r="G28" s="572"/>
      <c r="H28" s="538"/>
      <c r="I28" s="559"/>
      <c r="J28" s="607"/>
      <c r="K28" s="616"/>
      <c r="L28" s="628"/>
      <c r="M28" s="628"/>
      <c r="N28" s="658"/>
      <c r="O28" s="626"/>
      <c r="P28" s="626"/>
      <c r="Q28" s="626"/>
      <c r="R28" s="626"/>
      <c r="S28" s="626"/>
      <c r="T28" s="626"/>
      <c r="U28" s="626"/>
      <c r="V28" s="626"/>
      <c r="W28" s="626"/>
      <c r="X28" s="626"/>
      <c r="Y28" s="626"/>
      <c r="Z28" s="734"/>
    </row>
    <row r="29" spans="1:26" ht="9" customHeight="1">
      <c r="A29" s="518"/>
      <c r="B29" s="537" t="s">
        <v>200</v>
      </c>
      <c r="C29" s="561" t="s">
        <v>81</v>
      </c>
      <c r="D29" s="571" t="s">
        <v>354</v>
      </c>
      <c r="E29" s="537" t="s">
        <v>200</v>
      </c>
      <c r="F29" s="561" t="s">
        <v>81</v>
      </c>
      <c r="G29" s="571" t="s">
        <v>354</v>
      </c>
      <c r="H29" s="537" t="s">
        <v>200</v>
      </c>
      <c r="I29" s="558"/>
      <c r="J29" s="608" t="s">
        <v>354</v>
      </c>
      <c r="K29" s="616"/>
      <c r="L29" s="628"/>
      <c r="M29" s="628"/>
      <c r="N29" s="652"/>
      <c r="O29" s="674"/>
      <c r="P29" s="674"/>
      <c r="Q29" s="694"/>
      <c r="R29" s="700" t="s">
        <v>85</v>
      </c>
      <c r="S29" s="703"/>
      <c r="T29" s="713">
        <v>37</v>
      </c>
      <c r="U29" s="719">
        <v>4</v>
      </c>
      <c r="V29" s="557" t="s">
        <v>234</v>
      </c>
      <c r="W29" s="560">
        <v>26</v>
      </c>
      <c r="X29" s="557" t="s">
        <v>73</v>
      </c>
      <c r="Y29" s="724">
        <v>9</v>
      </c>
      <c r="Z29" s="605" t="s">
        <v>359</v>
      </c>
    </row>
    <row r="30" spans="1:26" ht="9" customHeight="1">
      <c r="A30" s="518"/>
      <c r="B30" s="537"/>
      <c r="C30" s="561"/>
      <c r="D30" s="571"/>
      <c r="E30" s="537"/>
      <c r="F30" s="561"/>
      <c r="G30" s="571"/>
      <c r="H30" s="537"/>
      <c r="I30" s="558"/>
      <c r="J30" s="608"/>
      <c r="K30" s="616"/>
      <c r="L30" s="628"/>
      <c r="M30" s="628"/>
      <c r="N30" s="659"/>
      <c r="O30" s="679"/>
      <c r="P30" s="679"/>
      <c r="Q30" s="608"/>
      <c r="R30" s="701"/>
      <c r="S30" s="704"/>
      <c r="T30" s="714"/>
      <c r="U30" s="720"/>
      <c r="V30" s="723"/>
      <c r="W30" s="687"/>
      <c r="X30" s="723"/>
      <c r="Y30" s="725"/>
      <c r="Z30" s="735"/>
    </row>
    <row r="31" spans="1:26" ht="9" customHeight="1">
      <c r="A31" s="517"/>
      <c r="B31" s="536"/>
      <c r="C31" s="557"/>
      <c r="D31" s="570" t="s">
        <v>354</v>
      </c>
      <c r="E31" s="536"/>
      <c r="F31" s="557"/>
      <c r="G31" s="570" t="s">
        <v>354</v>
      </c>
      <c r="H31" s="536"/>
      <c r="I31" s="557"/>
      <c r="J31" s="605" t="s">
        <v>354</v>
      </c>
      <c r="K31" s="616"/>
      <c r="L31" s="628"/>
      <c r="M31" s="628"/>
      <c r="N31" s="655" t="s">
        <v>365</v>
      </c>
      <c r="O31" s="677"/>
      <c r="P31" s="677"/>
      <c r="Q31" s="692"/>
      <c r="R31" s="665"/>
      <c r="S31" s="705"/>
      <c r="T31" s="512"/>
      <c r="U31" s="719"/>
      <c r="V31" s="557" t="s">
        <v>234</v>
      </c>
      <c r="W31" s="557"/>
      <c r="X31" s="557" t="s">
        <v>73</v>
      </c>
      <c r="Y31" s="724"/>
      <c r="Z31" s="605" t="s">
        <v>359</v>
      </c>
    </row>
    <row r="32" spans="1:26" ht="9" customHeight="1">
      <c r="A32" s="518"/>
      <c r="B32" s="537"/>
      <c r="C32" s="558"/>
      <c r="D32" s="571"/>
      <c r="E32" s="537"/>
      <c r="F32" s="558"/>
      <c r="G32" s="571"/>
      <c r="H32" s="537"/>
      <c r="I32" s="558"/>
      <c r="J32" s="606"/>
      <c r="K32" s="616"/>
      <c r="L32" s="628"/>
      <c r="M32" s="628"/>
      <c r="N32" s="655"/>
      <c r="O32" s="677"/>
      <c r="P32" s="677"/>
      <c r="Q32" s="692"/>
      <c r="R32" s="660"/>
      <c r="S32" s="695"/>
      <c r="T32" s="513"/>
      <c r="U32" s="720"/>
      <c r="V32" s="723"/>
      <c r="W32" s="723"/>
      <c r="X32" s="723"/>
      <c r="Y32" s="725"/>
      <c r="Z32" s="735"/>
    </row>
    <row r="33" spans="1:26" ht="9" customHeight="1">
      <c r="A33" s="518"/>
      <c r="B33" s="537"/>
      <c r="C33" s="558"/>
      <c r="D33" s="571"/>
      <c r="E33" s="537"/>
      <c r="F33" s="558"/>
      <c r="G33" s="571"/>
      <c r="H33" s="537"/>
      <c r="I33" s="558"/>
      <c r="J33" s="606"/>
      <c r="K33" s="616"/>
      <c r="L33" s="628"/>
      <c r="M33" s="628"/>
      <c r="N33" s="655" t="s">
        <v>355</v>
      </c>
      <c r="O33" s="677"/>
      <c r="P33" s="677"/>
      <c r="Q33" s="692"/>
      <c r="R33" s="665"/>
      <c r="S33" s="705"/>
      <c r="T33" s="512"/>
      <c r="U33" s="719"/>
      <c r="V33" s="557" t="s">
        <v>234</v>
      </c>
      <c r="W33" s="557"/>
      <c r="X33" s="557" t="s">
        <v>73</v>
      </c>
      <c r="Y33" s="724"/>
      <c r="Z33" s="605" t="s">
        <v>359</v>
      </c>
    </row>
    <row r="34" spans="1:26" ht="9" customHeight="1">
      <c r="A34" s="518"/>
      <c r="B34" s="538"/>
      <c r="C34" s="559"/>
      <c r="D34" s="572"/>
      <c r="E34" s="538"/>
      <c r="F34" s="559"/>
      <c r="G34" s="572"/>
      <c r="H34" s="538"/>
      <c r="I34" s="559"/>
      <c r="J34" s="607"/>
      <c r="K34" s="616"/>
      <c r="L34" s="628"/>
      <c r="M34" s="628"/>
      <c r="N34" s="655"/>
      <c r="O34" s="677"/>
      <c r="P34" s="677"/>
      <c r="Q34" s="692"/>
      <c r="R34" s="535"/>
      <c r="S34" s="569"/>
      <c r="T34" s="513"/>
      <c r="U34" s="720"/>
      <c r="V34" s="723"/>
      <c r="W34" s="723"/>
      <c r="X34" s="723"/>
      <c r="Y34" s="725"/>
      <c r="Z34" s="735"/>
    </row>
    <row r="35" spans="1:26" ht="9" customHeight="1">
      <c r="A35" s="518"/>
      <c r="B35" s="537" t="s">
        <v>200</v>
      </c>
      <c r="C35" s="558"/>
      <c r="D35" s="571" t="s">
        <v>354</v>
      </c>
      <c r="E35" s="537" t="s">
        <v>200</v>
      </c>
      <c r="F35" s="558"/>
      <c r="G35" s="571" t="s">
        <v>354</v>
      </c>
      <c r="H35" s="537" t="s">
        <v>200</v>
      </c>
      <c r="I35" s="558"/>
      <c r="J35" s="608" t="s">
        <v>354</v>
      </c>
      <c r="K35" s="616"/>
      <c r="L35" s="628"/>
      <c r="M35" s="628"/>
      <c r="N35" s="660"/>
      <c r="O35" s="680"/>
      <c r="P35" s="680"/>
      <c r="Q35" s="695"/>
      <c r="R35" s="665"/>
      <c r="S35" s="705"/>
      <c r="T35" s="512"/>
      <c r="U35" s="719"/>
      <c r="V35" s="557" t="s">
        <v>234</v>
      </c>
      <c r="W35" s="557"/>
      <c r="X35" s="557" t="s">
        <v>73</v>
      </c>
      <c r="Y35" s="724"/>
      <c r="Z35" s="605" t="s">
        <v>359</v>
      </c>
    </row>
    <row r="36" spans="1:26" ht="9" customHeight="1">
      <c r="A36" s="518"/>
      <c r="B36" s="537"/>
      <c r="C36" s="558"/>
      <c r="D36" s="571"/>
      <c r="E36" s="537"/>
      <c r="F36" s="558"/>
      <c r="G36" s="571"/>
      <c r="H36" s="537"/>
      <c r="I36" s="558"/>
      <c r="J36" s="608"/>
      <c r="K36" s="617"/>
      <c r="L36" s="629"/>
      <c r="M36" s="629"/>
      <c r="N36" s="535"/>
      <c r="O36" s="556"/>
      <c r="P36" s="556"/>
      <c r="Q36" s="569"/>
      <c r="R36" s="535"/>
      <c r="S36" s="569"/>
      <c r="T36" s="513"/>
      <c r="U36" s="720"/>
      <c r="V36" s="723"/>
      <c r="W36" s="723"/>
      <c r="X36" s="723"/>
      <c r="Y36" s="725"/>
      <c r="Z36" s="735"/>
    </row>
    <row r="37" spans="1:26" ht="9" customHeight="1">
      <c r="A37" s="517"/>
      <c r="B37" s="536"/>
      <c r="C37" s="557"/>
      <c r="D37" s="570" t="s">
        <v>354</v>
      </c>
      <c r="E37" s="536"/>
      <c r="F37" s="557"/>
      <c r="G37" s="570" t="s">
        <v>354</v>
      </c>
      <c r="H37" s="536"/>
      <c r="I37" s="557"/>
      <c r="J37" s="605" t="s">
        <v>354</v>
      </c>
      <c r="K37" s="618" t="s">
        <v>20</v>
      </c>
      <c r="L37" s="564"/>
      <c r="M37" s="564"/>
      <c r="N37" s="661" t="s">
        <v>366</v>
      </c>
      <c r="O37" s="681"/>
      <c r="P37" s="681"/>
      <c r="Q37" s="696"/>
      <c r="R37" s="665"/>
      <c r="S37" s="705"/>
      <c r="T37" s="512"/>
      <c r="U37" s="719"/>
      <c r="V37" s="557" t="s">
        <v>234</v>
      </c>
      <c r="W37" s="557"/>
      <c r="X37" s="557" t="s">
        <v>73</v>
      </c>
      <c r="Y37" s="724"/>
      <c r="Z37" s="605" t="s">
        <v>359</v>
      </c>
    </row>
    <row r="38" spans="1:26" ht="9" customHeight="1">
      <c r="A38" s="518"/>
      <c r="B38" s="537"/>
      <c r="C38" s="558"/>
      <c r="D38" s="571"/>
      <c r="E38" s="537"/>
      <c r="F38" s="558"/>
      <c r="G38" s="571"/>
      <c r="H38" s="537"/>
      <c r="I38" s="558"/>
      <c r="J38" s="606"/>
      <c r="K38" s="618"/>
      <c r="L38" s="564"/>
      <c r="M38" s="564"/>
      <c r="N38" s="661"/>
      <c r="O38" s="681"/>
      <c r="P38" s="681"/>
      <c r="Q38" s="696"/>
      <c r="R38" s="660"/>
      <c r="S38" s="695"/>
      <c r="T38" s="513"/>
      <c r="U38" s="720"/>
      <c r="V38" s="723"/>
      <c r="W38" s="723"/>
      <c r="X38" s="723"/>
      <c r="Y38" s="725"/>
      <c r="Z38" s="735"/>
    </row>
    <row r="39" spans="1:26" ht="9" customHeight="1">
      <c r="A39" s="518"/>
      <c r="B39" s="537"/>
      <c r="C39" s="558"/>
      <c r="D39" s="571"/>
      <c r="E39" s="537"/>
      <c r="F39" s="558"/>
      <c r="G39" s="571"/>
      <c r="H39" s="537"/>
      <c r="I39" s="558"/>
      <c r="J39" s="606"/>
      <c r="K39" s="618"/>
      <c r="L39" s="564"/>
      <c r="M39" s="564"/>
      <c r="N39" s="661" t="s">
        <v>564</v>
      </c>
      <c r="O39" s="681"/>
      <c r="P39" s="681"/>
      <c r="Q39" s="696"/>
      <c r="R39" s="665"/>
      <c r="S39" s="705"/>
      <c r="T39" s="512"/>
      <c r="U39" s="719"/>
      <c r="V39" s="557" t="s">
        <v>234</v>
      </c>
      <c r="W39" s="557"/>
      <c r="X39" s="557" t="s">
        <v>73</v>
      </c>
      <c r="Y39" s="724"/>
      <c r="Z39" s="605" t="s">
        <v>359</v>
      </c>
    </row>
    <row r="40" spans="1:26" ht="9" customHeight="1">
      <c r="A40" s="518"/>
      <c r="B40" s="538"/>
      <c r="C40" s="559"/>
      <c r="D40" s="572"/>
      <c r="E40" s="538"/>
      <c r="F40" s="559"/>
      <c r="G40" s="572"/>
      <c r="H40" s="538"/>
      <c r="I40" s="559"/>
      <c r="J40" s="607"/>
      <c r="K40" s="618"/>
      <c r="L40" s="564"/>
      <c r="M40" s="564"/>
      <c r="N40" s="661"/>
      <c r="O40" s="681"/>
      <c r="P40" s="681"/>
      <c r="Q40" s="696"/>
      <c r="R40" s="535"/>
      <c r="S40" s="569"/>
      <c r="T40" s="513"/>
      <c r="U40" s="720"/>
      <c r="V40" s="723"/>
      <c r="W40" s="723"/>
      <c r="X40" s="723"/>
      <c r="Y40" s="725"/>
      <c r="Z40" s="735"/>
    </row>
    <row r="41" spans="1:26" ht="9" customHeight="1">
      <c r="A41" s="518"/>
      <c r="B41" s="537" t="s">
        <v>200</v>
      </c>
      <c r="C41" s="558"/>
      <c r="D41" s="571" t="s">
        <v>354</v>
      </c>
      <c r="E41" s="537" t="s">
        <v>200</v>
      </c>
      <c r="F41" s="558"/>
      <c r="G41" s="571" t="s">
        <v>354</v>
      </c>
      <c r="H41" s="537" t="s">
        <v>200</v>
      </c>
      <c r="I41" s="558"/>
      <c r="J41" s="608" t="s">
        <v>354</v>
      </c>
      <c r="K41" s="619" t="s">
        <v>258</v>
      </c>
      <c r="L41" s="630"/>
      <c r="M41" s="630"/>
      <c r="N41" s="630"/>
      <c r="O41" s="630"/>
      <c r="P41" s="630"/>
      <c r="Q41" s="630"/>
      <c r="R41" s="630"/>
      <c r="S41" s="630"/>
      <c r="T41" s="630"/>
      <c r="U41" s="630"/>
      <c r="V41" s="630"/>
      <c r="W41" s="630"/>
      <c r="X41" s="630"/>
      <c r="Y41" s="630"/>
      <c r="Z41" s="736"/>
    </row>
    <row r="42" spans="1:26" ht="9" customHeight="1">
      <c r="A42" s="518"/>
      <c r="B42" s="537"/>
      <c r="C42" s="558"/>
      <c r="D42" s="571"/>
      <c r="E42" s="537"/>
      <c r="F42" s="558"/>
      <c r="G42" s="571"/>
      <c r="H42" s="537"/>
      <c r="I42" s="558"/>
      <c r="J42" s="608"/>
      <c r="K42" s="620"/>
      <c r="L42" s="631"/>
      <c r="M42" s="631"/>
      <c r="N42" s="631"/>
      <c r="O42" s="631"/>
      <c r="P42" s="631"/>
      <c r="Q42" s="631"/>
      <c r="R42" s="631"/>
      <c r="S42" s="631"/>
      <c r="T42" s="631"/>
      <c r="U42" s="631"/>
      <c r="V42" s="631"/>
      <c r="W42" s="631"/>
      <c r="X42" s="631"/>
      <c r="Y42" s="631"/>
      <c r="Z42" s="737"/>
    </row>
    <row r="43" spans="1:26" ht="9" customHeight="1">
      <c r="A43" s="517"/>
      <c r="B43" s="536"/>
      <c r="C43" s="557"/>
      <c r="D43" s="570" t="s">
        <v>354</v>
      </c>
      <c r="E43" s="536"/>
      <c r="F43" s="557"/>
      <c r="G43" s="570" t="s">
        <v>354</v>
      </c>
      <c r="H43" s="536"/>
      <c r="I43" s="557"/>
      <c r="J43" s="605" t="s">
        <v>354</v>
      </c>
      <c r="K43" s="615" t="s">
        <v>477</v>
      </c>
      <c r="L43" s="627"/>
      <c r="M43" s="641"/>
      <c r="N43" s="662" t="s">
        <v>276</v>
      </c>
      <c r="O43" s="627"/>
      <c r="P43" s="627"/>
      <c r="Q43" s="641"/>
      <c r="R43" s="700" t="s">
        <v>82</v>
      </c>
      <c r="S43" s="703"/>
      <c r="T43" s="715">
        <v>15</v>
      </c>
      <c r="U43" s="719">
        <v>4</v>
      </c>
      <c r="V43" s="557" t="s">
        <v>234</v>
      </c>
      <c r="W43" s="560">
        <v>24</v>
      </c>
      <c r="X43" s="557" t="s">
        <v>73</v>
      </c>
      <c r="Y43" s="724">
        <v>20</v>
      </c>
      <c r="Z43" s="605" t="s">
        <v>359</v>
      </c>
    </row>
    <row r="44" spans="1:26" ht="9" customHeight="1">
      <c r="A44" s="518"/>
      <c r="B44" s="537"/>
      <c r="C44" s="558"/>
      <c r="D44" s="571"/>
      <c r="E44" s="537"/>
      <c r="F44" s="558"/>
      <c r="G44" s="571"/>
      <c r="H44" s="537"/>
      <c r="I44" s="558"/>
      <c r="J44" s="606"/>
      <c r="K44" s="616"/>
      <c r="L44" s="632"/>
      <c r="M44" s="642"/>
      <c r="N44" s="663"/>
      <c r="O44" s="632"/>
      <c r="P44" s="632"/>
      <c r="Q44" s="642"/>
      <c r="R44" s="701"/>
      <c r="S44" s="704"/>
      <c r="T44" s="716"/>
      <c r="U44" s="720"/>
      <c r="V44" s="723"/>
      <c r="W44" s="687"/>
      <c r="X44" s="723"/>
      <c r="Y44" s="725"/>
      <c r="Z44" s="735"/>
    </row>
    <row r="45" spans="1:26" ht="9" customHeight="1">
      <c r="A45" s="518"/>
      <c r="B45" s="537"/>
      <c r="C45" s="558"/>
      <c r="D45" s="571"/>
      <c r="E45" s="537"/>
      <c r="F45" s="558"/>
      <c r="G45" s="571"/>
      <c r="H45" s="537"/>
      <c r="I45" s="558"/>
      <c r="J45" s="606"/>
      <c r="K45" s="616"/>
      <c r="L45" s="632"/>
      <c r="M45" s="642"/>
      <c r="N45" s="663"/>
      <c r="O45" s="632"/>
      <c r="P45" s="632"/>
      <c r="Q45" s="642"/>
      <c r="R45" s="700" t="s">
        <v>85</v>
      </c>
      <c r="S45" s="703"/>
      <c r="T45" s="715">
        <v>10</v>
      </c>
      <c r="U45" s="719">
        <v>4</v>
      </c>
      <c r="V45" s="557" t="s">
        <v>234</v>
      </c>
      <c r="W45" s="560">
        <v>24</v>
      </c>
      <c r="X45" s="557" t="s">
        <v>73</v>
      </c>
      <c r="Y45" s="724">
        <v>20</v>
      </c>
      <c r="Z45" s="605" t="s">
        <v>359</v>
      </c>
    </row>
    <row r="46" spans="1:26" ht="9" customHeight="1">
      <c r="A46" s="518"/>
      <c r="B46" s="538"/>
      <c r="C46" s="559"/>
      <c r="D46" s="572"/>
      <c r="E46" s="538"/>
      <c r="F46" s="559"/>
      <c r="G46" s="572"/>
      <c r="H46" s="538"/>
      <c r="I46" s="559"/>
      <c r="J46" s="607"/>
      <c r="K46" s="617"/>
      <c r="L46" s="629"/>
      <c r="M46" s="643"/>
      <c r="N46" s="664"/>
      <c r="O46" s="629"/>
      <c r="P46" s="629"/>
      <c r="Q46" s="643"/>
      <c r="R46" s="701"/>
      <c r="S46" s="704"/>
      <c r="T46" s="716"/>
      <c r="U46" s="720"/>
      <c r="V46" s="723"/>
      <c r="W46" s="687"/>
      <c r="X46" s="723"/>
      <c r="Y46" s="725"/>
      <c r="Z46" s="735"/>
    </row>
    <row r="47" spans="1:26" ht="9" customHeight="1">
      <c r="A47" s="518"/>
      <c r="B47" s="537" t="s">
        <v>200</v>
      </c>
      <c r="C47" s="558"/>
      <c r="D47" s="571" t="s">
        <v>354</v>
      </c>
      <c r="E47" s="537" t="s">
        <v>200</v>
      </c>
      <c r="F47" s="558"/>
      <c r="G47" s="571" t="s">
        <v>354</v>
      </c>
      <c r="H47" s="537" t="s">
        <v>200</v>
      </c>
      <c r="I47" s="558"/>
      <c r="J47" s="606" t="s">
        <v>354</v>
      </c>
      <c r="K47" s="615" t="s">
        <v>566</v>
      </c>
      <c r="L47" s="627"/>
      <c r="M47" s="641"/>
      <c r="N47" s="665" t="s">
        <v>370</v>
      </c>
      <c r="O47" s="682"/>
      <c r="P47" s="682"/>
      <c r="Q47" s="682"/>
      <c r="R47" s="682"/>
      <c r="S47" s="705"/>
      <c r="T47" s="512"/>
      <c r="U47" s="719"/>
      <c r="V47" s="557" t="s">
        <v>234</v>
      </c>
      <c r="W47" s="557"/>
      <c r="X47" s="557" t="s">
        <v>73</v>
      </c>
      <c r="Y47" s="724"/>
      <c r="Z47" s="605" t="s">
        <v>359</v>
      </c>
    </row>
    <row r="48" spans="1:26" ht="9" customHeight="1">
      <c r="A48" s="519"/>
      <c r="B48" s="542"/>
      <c r="C48" s="563"/>
      <c r="D48" s="573"/>
      <c r="E48" s="542"/>
      <c r="F48" s="563"/>
      <c r="G48" s="573"/>
      <c r="H48" s="542"/>
      <c r="I48" s="563"/>
      <c r="J48" s="609"/>
      <c r="K48" s="621"/>
      <c r="L48" s="633"/>
      <c r="M48" s="644"/>
      <c r="N48" s="666"/>
      <c r="O48" s="683"/>
      <c r="P48" s="683"/>
      <c r="Q48" s="683"/>
      <c r="R48" s="683"/>
      <c r="S48" s="706"/>
      <c r="T48" s="717"/>
      <c r="U48" s="721"/>
      <c r="V48" s="563"/>
      <c r="W48" s="563"/>
      <c r="X48" s="563"/>
      <c r="Y48" s="726"/>
      <c r="Z48" s="609"/>
    </row>
    <row r="49" spans="1:26" ht="12" customHeight="1">
      <c r="A49" s="520" t="s">
        <v>529</v>
      </c>
      <c r="B49" s="543"/>
      <c r="C49" s="543"/>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1"/>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738"/>
    </row>
    <row r="54" spans="1:26" ht="12" customHeight="1">
      <c r="A54" s="52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738"/>
    </row>
    <row r="55" spans="1:26" ht="12" customHeight="1">
      <c r="A55" s="522"/>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739"/>
    </row>
    <row r="56" spans="1:26">
      <c r="B56" s="416"/>
      <c r="C56" s="416"/>
      <c r="D56" s="2"/>
      <c r="E56" s="2"/>
      <c r="F56" s="2"/>
      <c r="G56" s="2"/>
      <c r="H56" s="2"/>
      <c r="I56" s="2"/>
      <c r="J56" s="2"/>
      <c r="K56" s="2"/>
      <c r="L56" s="2"/>
      <c r="M56" s="416"/>
      <c r="N56" s="416"/>
      <c r="O56" s="416"/>
      <c r="P56" s="416"/>
      <c r="Q56" s="416"/>
      <c r="R56" s="416"/>
      <c r="S56" s="416"/>
      <c r="T56" s="416"/>
      <c r="U56" s="416"/>
      <c r="V56" s="416"/>
      <c r="W56" s="416"/>
      <c r="X56" s="416"/>
      <c r="Y56" s="416"/>
      <c r="Z56" s="416"/>
    </row>
    <row r="57" spans="1:26" ht="15.95" customHeight="1">
      <c r="A57" s="523" t="s">
        <v>45</v>
      </c>
      <c r="B57" s="514" t="s">
        <v>373</v>
      </c>
      <c r="C57" s="514"/>
      <c r="D57" s="514"/>
      <c r="E57" s="514"/>
      <c r="F57" s="514"/>
      <c r="G57" s="514"/>
      <c r="H57" s="587" t="s">
        <v>375</v>
      </c>
      <c r="I57" s="597"/>
      <c r="J57" s="597"/>
      <c r="K57" s="597"/>
      <c r="L57" s="634"/>
      <c r="M57" s="587" t="s">
        <v>376</v>
      </c>
      <c r="N57" s="597"/>
      <c r="O57" s="597"/>
      <c r="P57" s="597"/>
      <c r="Q57" s="597"/>
      <c r="R57" s="597"/>
      <c r="S57" s="634"/>
      <c r="T57" s="514" t="s">
        <v>204</v>
      </c>
      <c r="U57" s="514"/>
      <c r="V57" s="514"/>
      <c r="W57" s="514"/>
      <c r="X57" s="514"/>
      <c r="Y57" s="514"/>
      <c r="Z57" s="514"/>
    </row>
    <row r="58" spans="1:26" ht="15.95" customHeight="1">
      <c r="A58" s="524"/>
      <c r="B58" s="514" t="s">
        <v>377</v>
      </c>
      <c r="C58" s="514"/>
      <c r="D58" s="514"/>
      <c r="E58" s="514"/>
      <c r="F58" s="514"/>
      <c r="G58" s="514"/>
      <c r="H58" s="588">
        <v>2000</v>
      </c>
      <c r="I58" s="598"/>
      <c r="J58" s="598"/>
      <c r="K58" s="598"/>
      <c r="L58" s="635"/>
      <c r="M58" s="645" t="s">
        <v>378</v>
      </c>
      <c r="N58" s="667"/>
      <c r="O58" s="684">
        <v>4</v>
      </c>
      <c r="P58" s="684"/>
      <c r="Q58" s="697" t="s">
        <v>379</v>
      </c>
      <c r="R58" s="697"/>
      <c r="S58" s="707"/>
      <c r="T58" s="652" t="s">
        <v>172</v>
      </c>
      <c r="U58" s="560">
        <v>4</v>
      </c>
      <c r="V58" s="560"/>
      <c r="W58" s="560"/>
      <c r="X58" s="560"/>
      <c r="Y58" s="674" t="s">
        <v>381</v>
      </c>
      <c r="Z58" s="694"/>
    </row>
    <row r="59" spans="1:26" ht="15.95" customHeight="1">
      <c r="A59" s="524"/>
      <c r="B59" s="546"/>
      <c r="C59" s="546"/>
      <c r="D59" s="546"/>
      <c r="E59" s="546"/>
      <c r="F59" s="546"/>
      <c r="G59" s="546"/>
      <c r="H59" s="589"/>
      <c r="I59" s="599"/>
      <c r="J59" s="599"/>
      <c r="K59" s="599"/>
      <c r="L59" s="636"/>
      <c r="M59" s="646" t="s">
        <v>383</v>
      </c>
      <c r="N59" s="668"/>
      <c r="O59" s="685">
        <v>0</v>
      </c>
      <c r="P59" s="685"/>
      <c r="Q59" s="698" t="s">
        <v>379</v>
      </c>
      <c r="R59" s="698"/>
      <c r="S59" s="708"/>
      <c r="T59" s="718"/>
      <c r="U59" s="562"/>
      <c r="V59" s="562"/>
      <c r="W59" s="562"/>
      <c r="X59" s="562"/>
      <c r="Y59" s="727"/>
      <c r="Z59" s="740"/>
    </row>
    <row r="60" spans="1:26" ht="15.95" customHeight="1">
      <c r="A60" s="524"/>
      <c r="B60" s="547" t="s">
        <v>96</v>
      </c>
      <c r="C60" s="547"/>
      <c r="D60" s="547"/>
      <c r="E60" s="547"/>
      <c r="F60" s="547"/>
      <c r="G60" s="547"/>
      <c r="H60" s="590">
        <v>2600</v>
      </c>
      <c r="I60" s="600"/>
      <c r="J60" s="600"/>
      <c r="K60" s="600"/>
      <c r="L60" s="637"/>
      <c r="M60" s="647" t="s">
        <v>378</v>
      </c>
      <c r="N60" s="669"/>
      <c r="O60" s="686">
        <v>5</v>
      </c>
      <c r="P60" s="686"/>
      <c r="Q60" s="699" t="s">
        <v>379</v>
      </c>
      <c r="R60" s="699"/>
      <c r="S60" s="709"/>
      <c r="T60" s="550" t="s">
        <v>172</v>
      </c>
      <c r="U60" s="722">
        <v>5</v>
      </c>
      <c r="V60" s="722"/>
      <c r="W60" s="722"/>
      <c r="X60" s="722"/>
      <c r="Y60" s="566" t="s">
        <v>381</v>
      </c>
      <c r="Z60" s="741"/>
    </row>
    <row r="61" spans="1:26" ht="15.95" customHeight="1">
      <c r="A61" s="524"/>
      <c r="B61" s="546"/>
      <c r="C61" s="546"/>
      <c r="D61" s="546"/>
      <c r="E61" s="546"/>
      <c r="F61" s="546"/>
      <c r="G61" s="546"/>
      <c r="H61" s="589"/>
      <c r="I61" s="599"/>
      <c r="J61" s="599"/>
      <c r="K61" s="599"/>
      <c r="L61" s="636"/>
      <c r="M61" s="646" t="s">
        <v>383</v>
      </c>
      <c r="N61" s="668"/>
      <c r="O61" s="685">
        <v>0</v>
      </c>
      <c r="P61" s="685"/>
      <c r="Q61" s="698" t="s">
        <v>379</v>
      </c>
      <c r="R61" s="698"/>
      <c r="S61" s="708"/>
      <c r="T61" s="718"/>
      <c r="U61" s="562"/>
      <c r="V61" s="562"/>
      <c r="W61" s="562"/>
      <c r="X61" s="562"/>
      <c r="Y61" s="727"/>
      <c r="Z61" s="740"/>
    </row>
    <row r="62" spans="1:26" ht="20.100000000000001" customHeight="1">
      <c r="A62" s="525"/>
      <c r="B62" s="513" t="s">
        <v>384</v>
      </c>
      <c r="C62" s="513"/>
      <c r="D62" s="513"/>
      <c r="E62" s="513"/>
      <c r="F62" s="513"/>
      <c r="G62" s="513"/>
      <c r="H62" s="591">
        <v>210</v>
      </c>
      <c r="I62" s="601"/>
      <c r="J62" s="601"/>
      <c r="K62" s="601"/>
      <c r="L62" s="638"/>
      <c r="M62" s="551" t="s">
        <v>172</v>
      </c>
      <c r="N62" s="567"/>
      <c r="O62" s="687">
        <v>37</v>
      </c>
      <c r="P62" s="687"/>
      <c r="Q62" s="567" t="s">
        <v>381</v>
      </c>
      <c r="R62" s="567"/>
      <c r="S62" s="710"/>
      <c r="T62" s="551" t="s">
        <v>172</v>
      </c>
      <c r="U62" s="687">
        <v>37</v>
      </c>
      <c r="V62" s="687"/>
      <c r="W62" s="687"/>
      <c r="X62" s="687"/>
      <c r="Y62" s="567" t="s">
        <v>381</v>
      </c>
      <c r="Z62" s="710"/>
    </row>
    <row r="63" spans="1:26" ht="27" customHeight="1">
      <c r="A63" s="526" t="s">
        <v>143</v>
      </c>
      <c r="B63" s="548"/>
      <c r="C63" s="564"/>
      <c r="D63" s="564"/>
      <c r="E63" s="564"/>
      <c r="F63" s="564"/>
      <c r="G63" s="581"/>
      <c r="H63" s="592">
        <v>4500</v>
      </c>
      <c r="I63" s="602"/>
      <c r="J63" s="602"/>
      <c r="K63" s="602"/>
      <c r="L63" s="639"/>
      <c r="M63" s="587" t="s">
        <v>172</v>
      </c>
      <c r="N63" s="597"/>
      <c r="O63" s="688">
        <v>37</v>
      </c>
      <c r="P63" s="688"/>
      <c r="Q63" s="597" t="s">
        <v>381</v>
      </c>
      <c r="R63" s="597"/>
      <c r="S63" s="634"/>
      <c r="T63" s="587" t="s">
        <v>172</v>
      </c>
      <c r="U63" s="688">
        <v>37</v>
      </c>
      <c r="V63" s="688"/>
      <c r="W63" s="688"/>
      <c r="X63" s="688"/>
      <c r="Y63" s="597" t="s">
        <v>381</v>
      </c>
      <c r="Z63" s="634"/>
    </row>
    <row r="64" spans="1:26" ht="20.100000000000001" customHeight="1">
      <c r="B64" s="416"/>
      <c r="C64" s="416"/>
      <c r="D64" s="416"/>
      <c r="E64" s="416"/>
      <c r="F64" s="416"/>
      <c r="G64" s="582"/>
      <c r="H64" s="582"/>
      <c r="I64" s="582"/>
      <c r="J64" s="582"/>
      <c r="K64" s="582"/>
      <c r="L64" s="582"/>
      <c r="N64" s="670"/>
      <c r="O64" s="689" t="s">
        <v>112</v>
      </c>
      <c r="P64" s="689"/>
      <c r="Q64" s="689"/>
      <c r="R64" s="689"/>
      <c r="S64" s="689"/>
      <c r="T64" s="689"/>
      <c r="U64" s="689"/>
      <c r="V64" s="689"/>
      <c r="W64" s="689"/>
      <c r="X64" s="689"/>
      <c r="Y64" s="689"/>
      <c r="Z64" s="689"/>
    </row>
    <row r="65" spans="1:26" ht="20.100000000000001" customHeight="1">
      <c r="A65" s="527" t="s">
        <v>201</v>
      </c>
      <c r="B65" s="549" t="s">
        <v>385</v>
      </c>
      <c r="C65" s="565"/>
      <c r="D65" s="574"/>
      <c r="E65" s="575" t="s">
        <v>46</v>
      </c>
      <c r="F65" s="578"/>
      <c r="G65" s="578"/>
      <c r="H65" s="578"/>
      <c r="I65" s="578"/>
      <c r="J65" s="578"/>
      <c r="K65" s="578"/>
      <c r="L65" s="578"/>
      <c r="M65" s="578"/>
      <c r="N65" s="671"/>
      <c r="O65" s="690"/>
      <c r="P65" s="690"/>
      <c r="Q65" s="690"/>
      <c r="R65" s="690"/>
      <c r="S65" s="690"/>
      <c r="T65" s="690"/>
      <c r="U65" s="690"/>
      <c r="V65" s="690"/>
      <c r="W65" s="690"/>
      <c r="X65" s="690"/>
      <c r="Y65" s="690"/>
      <c r="Z65" s="690"/>
    </row>
    <row r="66" spans="1:26" ht="20.100000000000001" customHeight="1">
      <c r="A66" s="528"/>
      <c r="B66" s="550"/>
      <c r="C66" s="566"/>
      <c r="D66" s="566"/>
      <c r="E66" s="576"/>
      <c r="G66" s="583" t="s">
        <v>386</v>
      </c>
      <c r="H66" s="593"/>
      <c r="I66" s="593" t="s">
        <v>337</v>
      </c>
      <c r="J66" s="610"/>
      <c r="K66" s="610"/>
      <c r="L66" s="583" t="s">
        <v>386</v>
      </c>
      <c r="M66" s="648"/>
      <c r="N66" s="672" t="s">
        <v>337</v>
      </c>
      <c r="O66" s="690"/>
      <c r="P66" s="690"/>
      <c r="Q66" s="690"/>
      <c r="R66" s="690"/>
      <c r="S66" s="690"/>
      <c r="T66" s="690"/>
      <c r="U66" s="690"/>
      <c r="V66" s="690"/>
      <c r="W66" s="690"/>
      <c r="X66" s="690"/>
      <c r="Y66" s="690"/>
      <c r="Z66" s="690"/>
    </row>
    <row r="67" spans="1:26" ht="20.100000000000001" customHeight="1">
      <c r="A67" s="529"/>
      <c r="B67" s="551"/>
      <c r="C67" s="567"/>
      <c r="D67" s="567"/>
      <c r="E67" s="577"/>
      <c r="F67" s="579"/>
      <c r="G67" s="579"/>
      <c r="H67" s="579"/>
      <c r="I67" s="579"/>
      <c r="J67" s="579"/>
      <c r="K67" s="579"/>
      <c r="L67" s="579"/>
      <c r="M67" s="649"/>
      <c r="N67" s="673"/>
      <c r="O67" s="690"/>
      <c r="P67" s="690"/>
      <c r="Q67" s="690"/>
      <c r="R67" s="690"/>
      <c r="S67" s="690"/>
      <c r="T67" s="690"/>
      <c r="U67" s="690"/>
      <c r="V67" s="690"/>
      <c r="W67" s="690"/>
      <c r="X67" s="690"/>
      <c r="Y67" s="690"/>
      <c r="Z67" s="690"/>
    </row>
    <row r="68" spans="1:26" ht="20.100000000000001" customHeight="1">
      <c r="B68" s="416"/>
      <c r="C68" s="1"/>
      <c r="D68" s="416"/>
      <c r="E68" s="416"/>
      <c r="F68" s="1"/>
      <c r="G68" s="416"/>
      <c r="H68" s="416"/>
      <c r="I68" s="416"/>
      <c r="J68" s="1"/>
      <c r="K68" s="1"/>
      <c r="L68" s="416"/>
      <c r="M68" s="650"/>
      <c r="N68" s="650"/>
      <c r="O68" s="650"/>
      <c r="P68" s="650"/>
      <c r="Q68" s="650"/>
      <c r="R68" s="650"/>
      <c r="S68" s="650"/>
      <c r="T68" s="650"/>
      <c r="U68" s="650"/>
      <c r="V68" s="650"/>
      <c r="W68" s="650"/>
      <c r="X68" s="650"/>
      <c r="Y68" s="650"/>
      <c r="Z68" s="650"/>
    </row>
    <row r="69" spans="1:26" ht="13.5" customHeight="1">
      <c r="M69" s="651"/>
      <c r="N69" s="651"/>
      <c r="O69" s="651"/>
      <c r="P69" s="651"/>
      <c r="Q69" s="651"/>
      <c r="R69" s="651"/>
      <c r="S69" s="651"/>
      <c r="T69" s="651"/>
      <c r="U69" s="651"/>
      <c r="V69" s="651"/>
      <c r="W69" s="651"/>
      <c r="X69" s="651"/>
      <c r="Y69" s="651"/>
      <c r="Z69" s="651"/>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A43:A48"/>
    <mergeCell ref="B43:C46"/>
    <mergeCell ref="D43:D46"/>
    <mergeCell ref="E43:F46"/>
    <mergeCell ref="G43:G46"/>
    <mergeCell ref="H43:I46"/>
    <mergeCell ref="J43:J46"/>
    <mergeCell ref="K43:M46"/>
    <mergeCell ref="N43:Q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6"/>
    <mergeCell ref="N15:Q26"/>
    <mergeCell ref="A49:Z55"/>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zoomScale="75" zoomScaleNormal="75" workbookViewId="0">
      <selection activeCell="K11" sqref="K11:M34"/>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1" spans="1:26" ht="6.75" customHeight="1"/>
    <row r="2" spans="1:26" ht="22.5" customHeight="1">
      <c r="A2" s="742" t="s">
        <v>328</v>
      </c>
      <c r="B2" s="746">
        <f>共通データ!O20</f>
        <v>0</v>
      </c>
      <c r="C2" s="746"/>
      <c r="D2" s="746"/>
      <c r="E2" s="746"/>
      <c r="F2" s="746"/>
      <c r="G2" s="580" t="s">
        <v>329</v>
      </c>
      <c r="H2" s="580"/>
      <c r="I2" s="580"/>
      <c r="J2" s="580"/>
      <c r="K2" s="580"/>
      <c r="L2" s="580"/>
      <c r="M2" s="580"/>
      <c r="N2" s="580"/>
      <c r="O2" s="580"/>
      <c r="P2" s="580"/>
      <c r="Q2" s="580"/>
      <c r="R2" s="580"/>
      <c r="S2" s="580"/>
      <c r="T2" s="711" t="s">
        <v>298</v>
      </c>
      <c r="U2" s="711"/>
      <c r="V2" s="711"/>
      <c r="W2" s="711"/>
      <c r="X2" s="711"/>
      <c r="Y2" s="711"/>
      <c r="Z2" s="711"/>
    </row>
    <row r="3" spans="1:26" ht="20.100000000000001" customHeight="1">
      <c r="S3" s="702" t="s">
        <v>330</v>
      </c>
      <c r="T3" s="2"/>
      <c r="U3" s="2"/>
      <c r="V3" s="2"/>
      <c r="W3" s="2"/>
      <c r="X3" s="2"/>
      <c r="Y3" s="2"/>
      <c r="Z3" s="2"/>
    </row>
    <row r="4" spans="1:26" ht="19.5" customHeight="1">
      <c r="A4" s="512" t="s">
        <v>311</v>
      </c>
      <c r="B4" s="747">
        <f>共通データ!O1</f>
        <v>0</v>
      </c>
      <c r="C4" s="755"/>
      <c r="D4" s="755"/>
      <c r="E4" s="755"/>
      <c r="F4" s="755"/>
      <c r="G4" s="755"/>
      <c r="H4" s="755"/>
      <c r="I4" s="755"/>
      <c r="J4" s="755"/>
      <c r="K4" s="755"/>
      <c r="L4" s="755"/>
      <c r="M4" s="770"/>
      <c r="N4" s="652" t="s">
        <v>222</v>
      </c>
      <c r="O4" s="674"/>
      <c r="P4" s="674"/>
      <c r="Q4" s="674"/>
      <c r="R4" s="674"/>
      <c r="S4" s="674"/>
      <c r="T4" s="674"/>
      <c r="U4" s="674"/>
      <c r="V4" s="674"/>
      <c r="W4" s="674"/>
      <c r="X4" s="674"/>
      <c r="Y4" s="674"/>
      <c r="Z4" s="694"/>
    </row>
    <row r="5" spans="1:26" ht="19.5" customHeight="1">
      <c r="A5" s="513"/>
      <c r="B5" s="748"/>
      <c r="C5" s="756"/>
      <c r="D5" s="756"/>
      <c r="E5" s="756"/>
      <c r="F5" s="756"/>
      <c r="G5" s="756"/>
      <c r="H5" s="756"/>
      <c r="I5" s="756"/>
      <c r="J5" s="756"/>
      <c r="K5" s="756"/>
      <c r="L5" s="756"/>
      <c r="M5" s="779"/>
      <c r="N5" s="551"/>
      <c r="O5" s="567"/>
      <c r="P5" s="567"/>
      <c r="Q5" s="567"/>
      <c r="R5" s="567"/>
      <c r="S5" s="567"/>
      <c r="T5" s="712"/>
      <c r="U5" s="712"/>
      <c r="V5" s="712"/>
      <c r="W5" s="712"/>
      <c r="X5" s="712"/>
      <c r="Y5" s="712"/>
      <c r="Z5" s="728"/>
    </row>
    <row r="6" spans="1:26" ht="19.5" customHeight="1">
      <c r="A6" s="514" t="s">
        <v>275</v>
      </c>
      <c r="B6" s="747">
        <f>共通データ!O10</f>
        <v>0</v>
      </c>
      <c r="C6" s="755"/>
      <c r="D6" s="755"/>
      <c r="E6" s="755"/>
      <c r="F6" s="755"/>
      <c r="G6" s="755"/>
      <c r="H6" s="755"/>
      <c r="I6" s="755"/>
      <c r="J6" s="755"/>
      <c r="K6" s="755"/>
      <c r="L6" s="770"/>
      <c r="M6" s="514" t="s">
        <v>333</v>
      </c>
      <c r="N6" s="749">
        <f>共通データ!O8</f>
        <v>0</v>
      </c>
      <c r="O6" s="757"/>
      <c r="P6" s="757"/>
      <c r="Q6" s="757"/>
      <c r="R6" s="757"/>
      <c r="S6" s="757"/>
      <c r="T6" s="757"/>
      <c r="U6" s="757"/>
      <c r="V6" s="757"/>
      <c r="W6" s="757"/>
      <c r="X6" s="757"/>
      <c r="Y6" s="757"/>
      <c r="Z6" s="771"/>
    </row>
    <row r="7" spans="1:26" ht="19.5" customHeight="1">
      <c r="A7" s="514"/>
      <c r="B7" s="749"/>
      <c r="C7" s="757"/>
      <c r="D7" s="757"/>
      <c r="E7" s="757"/>
      <c r="F7" s="757"/>
      <c r="G7" s="757"/>
      <c r="H7" s="757"/>
      <c r="I7" s="757"/>
      <c r="J7" s="757"/>
      <c r="K7" s="757"/>
      <c r="L7" s="771"/>
      <c r="M7" s="514" t="s">
        <v>335</v>
      </c>
      <c r="N7" s="784">
        <f>共通データ!O9</f>
        <v>0</v>
      </c>
      <c r="O7" s="785"/>
      <c r="P7" s="785"/>
      <c r="Q7" s="785"/>
      <c r="R7" s="785"/>
      <c r="S7" s="785"/>
      <c r="T7" s="785"/>
      <c r="U7" s="785"/>
      <c r="V7" s="785"/>
      <c r="W7" s="785"/>
      <c r="X7" s="785"/>
      <c r="Y7" s="785"/>
      <c r="Z7" s="790"/>
    </row>
    <row r="8" spans="1:26" ht="6" customHeight="1">
      <c r="Z8" s="730"/>
    </row>
    <row r="9" spans="1:26" ht="20.100000000000001" customHeight="1">
      <c r="A9" s="515" t="s">
        <v>340</v>
      </c>
      <c r="B9" s="534" t="s">
        <v>342</v>
      </c>
      <c r="C9" s="555"/>
      <c r="D9" s="568"/>
      <c r="E9" s="534" t="s">
        <v>188</v>
      </c>
      <c r="F9" s="555"/>
      <c r="G9" s="568"/>
      <c r="H9" s="534" t="s">
        <v>343</v>
      </c>
      <c r="I9" s="555"/>
      <c r="J9" s="603"/>
      <c r="K9" s="611" t="s">
        <v>344</v>
      </c>
      <c r="L9" s="624"/>
      <c r="M9" s="624"/>
      <c r="N9" s="624"/>
      <c r="O9" s="624"/>
      <c r="P9" s="624"/>
      <c r="Q9" s="624"/>
      <c r="R9" s="624"/>
      <c r="S9" s="624"/>
      <c r="T9" s="624"/>
      <c r="U9" s="624"/>
      <c r="V9" s="624"/>
      <c r="W9" s="624"/>
      <c r="X9" s="624"/>
      <c r="Y9" s="624"/>
      <c r="Z9" s="731"/>
    </row>
    <row r="10" spans="1:26" ht="20.100000000000001" customHeight="1">
      <c r="A10" s="516"/>
      <c r="B10" s="535" t="s">
        <v>42</v>
      </c>
      <c r="C10" s="556"/>
      <c r="D10" s="569"/>
      <c r="E10" s="535" t="s">
        <v>345</v>
      </c>
      <c r="F10" s="556"/>
      <c r="G10" s="569"/>
      <c r="H10" s="535" t="s">
        <v>347</v>
      </c>
      <c r="I10" s="556"/>
      <c r="J10" s="604"/>
      <c r="K10" s="762" t="s">
        <v>348</v>
      </c>
      <c r="L10" s="674"/>
      <c r="M10" s="694"/>
      <c r="N10" s="652" t="s">
        <v>349</v>
      </c>
      <c r="O10" s="674"/>
      <c r="P10" s="674"/>
      <c r="Q10" s="674"/>
      <c r="R10" s="652" t="s">
        <v>350</v>
      </c>
      <c r="S10" s="694"/>
      <c r="T10" s="512" t="s">
        <v>170</v>
      </c>
      <c r="U10" s="652" t="s">
        <v>353</v>
      </c>
      <c r="V10" s="674"/>
      <c r="W10" s="674"/>
      <c r="X10" s="674"/>
      <c r="Y10" s="674"/>
      <c r="Z10" s="605"/>
    </row>
    <row r="11" spans="1:26" ht="9" customHeight="1">
      <c r="A11" s="743">
        <f>共通データ!J24</f>
        <v>0</v>
      </c>
      <c r="B11" s="750"/>
      <c r="C11" s="758"/>
      <c r="D11" s="570" t="s">
        <v>354</v>
      </c>
      <c r="E11" s="750"/>
      <c r="F11" s="758"/>
      <c r="G11" s="570" t="s">
        <v>354</v>
      </c>
      <c r="H11" s="750"/>
      <c r="I11" s="758"/>
      <c r="J11" s="605" t="s">
        <v>354</v>
      </c>
      <c r="K11" s="763" t="s">
        <v>567</v>
      </c>
      <c r="L11" s="772"/>
      <c r="M11" s="772"/>
      <c r="N11" s="654" t="s">
        <v>358</v>
      </c>
      <c r="O11" s="676"/>
      <c r="P11" s="676"/>
      <c r="Q11" s="691"/>
      <c r="R11" s="700"/>
      <c r="S11" s="703"/>
      <c r="T11" s="713"/>
      <c r="U11" s="719"/>
      <c r="V11" s="557" t="s">
        <v>234</v>
      </c>
      <c r="W11" s="560"/>
      <c r="X11" s="557" t="s">
        <v>73</v>
      </c>
      <c r="Y11" s="724"/>
      <c r="Z11" s="605" t="s">
        <v>359</v>
      </c>
    </row>
    <row r="12" spans="1:26" ht="9" customHeight="1">
      <c r="A12" s="744"/>
      <c r="B12" s="751"/>
      <c r="C12" s="759"/>
      <c r="D12" s="571"/>
      <c r="E12" s="751"/>
      <c r="F12" s="759"/>
      <c r="G12" s="571"/>
      <c r="H12" s="751"/>
      <c r="I12" s="759"/>
      <c r="J12" s="606"/>
      <c r="K12" s="764"/>
      <c r="L12" s="773"/>
      <c r="M12" s="773"/>
      <c r="N12" s="655"/>
      <c r="O12" s="677"/>
      <c r="P12" s="677"/>
      <c r="Q12" s="692"/>
      <c r="R12" s="701"/>
      <c r="S12" s="704"/>
      <c r="T12" s="714"/>
      <c r="U12" s="720"/>
      <c r="V12" s="723"/>
      <c r="W12" s="687"/>
      <c r="X12" s="723"/>
      <c r="Y12" s="725"/>
      <c r="Z12" s="735"/>
    </row>
    <row r="13" spans="1:26" ht="9" customHeight="1">
      <c r="A13" s="744"/>
      <c r="B13" s="751"/>
      <c r="C13" s="759"/>
      <c r="D13" s="571"/>
      <c r="E13" s="751"/>
      <c r="F13" s="759"/>
      <c r="G13" s="571"/>
      <c r="H13" s="751"/>
      <c r="I13" s="759"/>
      <c r="J13" s="606"/>
      <c r="K13" s="764"/>
      <c r="L13" s="773"/>
      <c r="M13" s="773"/>
      <c r="N13" s="655"/>
      <c r="O13" s="677"/>
      <c r="P13" s="677"/>
      <c r="Q13" s="692"/>
      <c r="R13" s="700"/>
      <c r="S13" s="703"/>
      <c r="T13" s="713"/>
      <c r="U13" s="719"/>
      <c r="V13" s="557" t="s">
        <v>234</v>
      </c>
      <c r="W13" s="560"/>
      <c r="X13" s="557" t="s">
        <v>73</v>
      </c>
      <c r="Y13" s="724"/>
      <c r="Z13" s="605" t="s">
        <v>359</v>
      </c>
    </row>
    <row r="14" spans="1:26" ht="9" customHeight="1">
      <c r="A14" s="744"/>
      <c r="B14" s="752"/>
      <c r="C14" s="760"/>
      <c r="D14" s="572"/>
      <c r="E14" s="752"/>
      <c r="F14" s="760"/>
      <c r="G14" s="572"/>
      <c r="H14" s="752"/>
      <c r="I14" s="760"/>
      <c r="J14" s="607"/>
      <c r="K14" s="764"/>
      <c r="L14" s="773"/>
      <c r="M14" s="773"/>
      <c r="N14" s="655"/>
      <c r="O14" s="677"/>
      <c r="P14" s="677"/>
      <c r="Q14" s="692"/>
      <c r="R14" s="701"/>
      <c r="S14" s="704"/>
      <c r="T14" s="714"/>
      <c r="U14" s="720"/>
      <c r="V14" s="723"/>
      <c r="W14" s="687"/>
      <c r="X14" s="723"/>
      <c r="Y14" s="725"/>
      <c r="Z14" s="735"/>
    </row>
    <row r="15" spans="1:26" ht="9" customHeight="1">
      <c r="A15" s="744"/>
      <c r="B15" s="753" t="s">
        <v>200</v>
      </c>
      <c r="C15" s="759"/>
      <c r="D15" s="571" t="s">
        <v>354</v>
      </c>
      <c r="E15" s="753" t="s">
        <v>200</v>
      </c>
      <c r="F15" s="759"/>
      <c r="G15" s="571" t="s">
        <v>354</v>
      </c>
      <c r="H15" s="753" t="s">
        <v>200</v>
      </c>
      <c r="I15" s="759"/>
      <c r="J15" s="416" t="s">
        <v>354</v>
      </c>
      <c r="K15" s="764"/>
      <c r="L15" s="773"/>
      <c r="M15" s="773"/>
      <c r="N15" s="655"/>
      <c r="O15" s="677"/>
      <c r="P15" s="677"/>
      <c r="Q15" s="692"/>
      <c r="R15" s="700"/>
      <c r="S15" s="703"/>
      <c r="T15" s="713"/>
      <c r="U15" s="719"/>
      <c r="V15" s="557" t="s">
        <v>234</v>
      </c>
      <c r="W15" s="557"/>
      <c r="X15" s="557" t="s">
        <v>73</v>
      </c>
      <c r="Y15" s="724"/>
      <c r="Z15" s="605" t="s">
        <v>359</v>
      </c>
    </row>
    <row r="16" spans="1:26" ht="9" customHeight="1">
      <c r="A16" s="744"/>
      <c r="B16" s="753"/>
      <c r="C16" s="759"/>
      <c r="D16" s="571"/>
      <c r="E16" s="753"/>
      <c r="F16" s="759"/>
      <c r="G16" s="571"/>
      <c r="H16" s="753"/>
      <c r="I16" s="759"/>
      <c r="J16" s="416"/>
      <c r="K16" s="764"/>
      <c r="L16" s="773"/>
      <c r="M16" s="773"/>
      <c r="N16" s="655"/>
      <c r="O16" s="677"/>
      <c r="P16" s="677"/>
      <c r="Q16" s="692"/>
      <c r="R16" s="701"/>
      <c r="S16" s="704"/>
      <c r="T16" s="714"/>
      <c r="U16" s="720"/>
      <c r="V16" s="723"/>
      <c r="W16" s="723"/>
      <c r="X16" s="723"/>
      <c r="Y16" s="725"/>
      <c r="Z16" s="735"/>
    </row>
    <row r="17" spans="1:26" ht="9" customHeight="1">
      <c r="A17" s="743">
        <f>共通データ!J25</f>
        <v>0</v>
      </c>
      <c r="B17" s="750"/>
      <c r="C17" s="758"/>
      <c r="D17" s="570" t="s">
        <v>354</v>
      </c>
      <c r="E17" s="750"/>
      <c r="F17" s="758"/>
      <c r="G17" s="570" t="s">
        <v>354</v>
      </c>
      <c r="H17" s="750"/>
      <c r="I17" s="758"/>
      <c r="J17" s="605" t="s">
        <v>354</v>
      </c>
      <c r="K17" s="764"/>
      <c r="L17" s="773"/>
      <c r="M17" s="773"/>
      <c r="N17" s="655"/>
      <c r="O17" s="677"/>
      <c r="P17" s="677"/>
      <c r="Q17" s="692"/>
      <c r="R17" s="665"/>
      <c r="S17" s="705"/>
      <c r="T17" s="713"/>
      <c r="U17" s="719"/>
      <c r="V17" s="557" t="s">
        <v>234</v>
      </c>
      <c r="W17" s="557"/>
      <c r="X17" s="557" t="s">
        <v>73</v>
      </c>
      <c r="Y17" s="724"/>
      <c r="Z17" s="605" t="s">
        <v>359</v>
      </c>
    </row>
    <row r="18" spans="1:26" ht="9" customHeight="1">
      <c r="A18" s="744"/>
      <c r="B18" s="751"/>
      <c r="C18" s="759"/>
      <c r="D18" s="571"/>
      <c r="E18" s="751"/>
      <c r="F18" s="759"/>
      <c r="G18" s="571"/>
      <c r="H18" s="751"/>
      <c r="I18" s="759"/>
      <c r="J18" s="606"/>
      <c r="K18" s="764"/>
      <c r="L18" s="773"/>
      <c r="M18" s="773"/>
      <c r="N18" s="655"/>
      <c r="O18" s="677"/>
      <c r="P18" s="677"/>
      <c r="Q18" s="692"/>
      <c r="R18" s="660"/>
      <c r="S18" s="695"/>
      <c r="T18" s="714"/>
      <c r="U18" s="720"/>
      <c r="V18" s="723"/>
      <c r="W18" s="723"/>
      <c r="X18" s="723"/>
      <c r="Y18" s="725"/>
      <c r="Z18" s="735"/>
    </row>
    <row r="19" spans="1:26" ht="9" customHeight="1">
      <c r="A19" s="744"/>
      <c r="B19" s="751"/>
      <c r="C19" s="759"/>
      <c r="D19" s="571"/>
      <c r="E19" s="751"/>
      <c r="F19" s="759"/>
      <c r="G19" s="571"/>
      <c r="H19" s="751"/>
      <c r="I19" s="759"/>
      <c r="J19" s="606"/>
      <c r="K19" s="764"/>
      <c r="L19" s="773"/>
      <c r="M19" s="773"/>
      <c r="N19" s="655"/>
      <c r="O19" s="677"/>
      <c r="P19" s="677"/>
      <c r="Q19" s="692"/>
      <c r="R19" s="665"/>
      <c r="S19" s="705"/>
      <c r="T19" s="713"/>
      <c r="U19" s="719"/>
      <c r="V19" s="557" t="s">
        <v>234</v>
      </c>
      <c r="W19" s="557"/>
      <c r="X19" s="557" t="s">
        <v>73</v>
      </c>
      <c r="Y19" s="724"/>
      <c r="Z19" s="605" t="s">
        <v>359</v>
      </c>
    </row>
    <row r="20" spans="1:26" ht="9" customHeight="1">
      <c r="A20" s="744"/>
      <c r="B20" s="752"/>
      <c r="C20" s="760"/>
      <c r="D20" s="572"/>
      <c r="E20" s="752"/>
      <c r="F20" s="760"/>
      <c r="G20" s="572"/>
      <c r="H20" s="752"/>
      <c r="I20" s="760"/>
      <c r="J20" s="607"/>
      <c r="K20" s="764"/>
      <c r="L20" s="773"/>
      <c r="M20" s="773"/>
      <c r="N20" s="655"/>
      <c r="O20" s="677"/>
      <c r="P20" s="677"/>
      <c r="Q20" s="692"/>
      <c r="R20" s="660"/>
      <c r="S20" s="695"/>
      <c r="T20" s="714"/>
      <c r="U20" s="720"/>
      <c r="V20" s="723"/>
      <c r="W20" s="723"/>
      <c r="X20" s="723"/>
      <c r="Y20" s="725"/>
      <c r="Z20" s="735"/>
    </row>
    <row r="21" spans="1:26" ht="9" customHeight="1">
      <c r="A21" s="744"/>
      <c r="B21" s="753" t="s">
        <v>200</v>
      </c>
      <c r="C21" s="759"/>
      <c r="D21" s="571" t="s">
        <v>354</v>
      </c>
      <c r="E21" s="753" t="s">
        <v>200</v>
      </c>
      <c r="F21" s="759"/>
      <c r="G21" s="571" t="s">
        <v>354</v>
      </c>
      <c r="H21" s="753" t="s">
        <v>200</v>
      </c>
      <c r="I21" s="759"/>
      <c r="J21" s="416" t="s">
        <v>354</v>
      </c>
      <c r="K21" s="764"/>
      <c r="L21" s="773"/>
      <c r="M21" s="773"/>
      <c r="N21" s="655"/>
      <c r="O21" s="677"/>
      <c r="P21" s="677"/>
      <c r="Q21" s="692"/>
      <c r="R21" s="665"/>
      <c r="S21" s="705"/>
      <c r="T21" s="713"/>
      <c r="U21" s="719"/>
      <c r="V21" s="557" t="s">
        <v>478</v>
      </c>
      <c r="W21" s="557"/>
      <c r="X21" s="557" t="s">
        <v>528</v>
      </c>
      <c r="Y21" s="724"/>
      <c r="Z21" s="605" t="s">
        <v>359</v>
      </c>
    </row>
    <row r="22" spans="1:26" ht="9" customHeight="1">
      <c r="A22" s="744"/>
      <c r="B22" s="753"/>
      <c r="C22" s="759"/>
      <c r="D22" s="571"/>
      <c r="E22" s="753"/>
      <c r="F22" s="759"/>
      <c r="G22" s="571"/>
      <c r="H22" s="753"/>
      <c r="I22" s="759"/>
      <c r="J22" s="416"/>
      <c r="K22" s="764"/>
      <c r="L22" s="773"/>
      <c r="M22" s="773"/>
      <c r="N22" s="656"/>
      <c r="O22" s="678"/>
      <c r="P22" s="678"/>
      <c r="Q22" s="693"/>
      <c r="R22" s="660"/>
      <c r="S22" s="695"/>
      <c r="T22" s="714"/>
      <c r="U22" s="720"/>
      <c r="V22" s="723"/>
      <c r="W22" s="723"/>
      <c r="X22" s="723"/>
      <c r="Y22" s="725"/>
      <c r="Z22" s="735"/>
    </row>
    <row r="23" spans="1:26" ht="9" customHeight="1">
      <c r="A23" s="743">
        <f>共通データ!J26</f>
        <v>0</v>
      </c>
      <c r="B23" s="750"/>
      <c r="C23" s="758"/>
      <c r="D23" s="570" t="s">
        <v>354</v>
      </c>
      <c r="E23" s="750"/>
      <c r="F23" s="758"/>
      <c r="G23" s="570" t="s">
        <v>354</v>
      </c>
      <c r="H23" s="750"/>
      <c r="I23" s="758"/>
      <c r="J23" s="605" t="s">
        <v>354</v>
      </c>
      <c r="K23" s="764"/>
      <c r="L23" s="773"/>
      <c r="M23" s="773"/>
      <c r="N23" s="657" t="s">
        <v>136</v>
      </c>
      <c r="O23" s="625"/>
      <c r="P23" s="625"/>
      <c r="Q23" s="625"/>
      <c r="R23" s="625"/>
      <c r="S23" s="625"/>
      <c r="T23" s="625"/>
      <c r="U23" s="625"/>
      <c r="V23" s="625"/>
      <c r="W23" s="625"/>
      <c r="X23" s="625"/>
      <c r="Y23" s="625"/>
      <c r="Z23" s="733"/>
    </row>
    <row r="24" spans="1:26" ht="9" customHeight="1">
      <c r="A24" s="744"/>
      <c r="B24" s="751"/>
      <c r="C24" s="759"/>
      <c r="D24" s="571"/>
      <c r="E24" s="751"/>
      <c r="F24" s="759"/>
      <c r="G24" s="571"/>
      <c r="H24" s="751"/>
      <c r="I24" s="759"/>
      <c r="J24" s="606"/>
      <c r="K24" s="764"/>
      <c r="L24" s="773"/>
      <c r="M24" s="773"/>
      <c r="N24" s="658"/>
      <c r="O24" s="626"/>
      <c r="P24" s="626"/>
      <c r="Q24" s="626"/>
      <c r="R24" s="626"/>
      <c r="S24" s="626"/>
      <c r="T24" s="626"/>
      <c r="U24" s="626"/>
      <c r="V24" s="626"/>
      <c r="W24" s="626"/>
      <c r="X24" s="626"/>
      <c r="Y24" s="626"/>
      <c r="Z24" s="734"/>
    </row>
    <row r="25" spans="1:26" ht="9" customHeight="1">
      <c r="A25" s="744"/>
      <c r="B25" s="751"/>
      <c r="C25" s="759"/>
      <c r="D25" s="571"/>
      <c r="E25" s="751"/>
      <c r="F25" s="759"/>
      <c r="G25" s="571"/>
      <c r="H25" s="751"/>
      <c r="I25" s="759"/>
      <c r="J25" s="606"/>
      <c r="K25" s="764"/>
      <c r="L25" s="773"/>
      <c r="M25" s="773"/>
      <c r="N25" s="652"/>
      <c r="O25" s="674"/>
      <c r="P25" s="674"/>
      <c r="Q25" s="694"/>
      <c r="R25" s="700"/>
      <c r="S25" s="703"/>
      <c r="T25" s="713"/>
      <c r="U25" s="719"/>
      <c r="V25" s="557" t="s">
        <v>234</v>
      </c>
      <c r="W25" s="560"/>
      <c r="X25" s="557" t="s">
        <v>73</v>
      </c>
      <c r="Y25" s="724"/>
      <c r="Z25" s="605" t="s">
        <v>359</v>
      </c>
    </row>
    <row r="26" spans="1:26" ht="9" customHeight="1">
      <c r="A26" s="744"/>
      <c r="B26" s="752"/>
      <c r="C26" s="760"/>
      <c r="D26" s="572"/>
      <c r="E26" s="752"/>
      <c r="F26" s="760"/>
      <c r="G26" s="572"/>
      <c r="H26" s="752"/>
      <c r="I26" s="760"/>
      <c r="J26" s="607"/>
      <c r="K26" s="764"/>
      <c r="L26" s="773"/>
      <c r="M26" s="773"/>
      <c r="N26" s="659"/>
      <c r="O26" s="679"/>
      <c r="P26" s="679"/>
      <c r="Q26" s="608"/>
      <c r="R26" s="701"/>
      <c r="S26" s="704"/>
      <c r="T26" s="714"/>
      <c r="U26" s="720"/>
      <c r="V26" s="723"/>
      <c r="W26" s="687"/>
      <c r="X26" s="723"/>
      <c r="Y26" s="725"/>
      <c r="Z26" s="735"/>
    </row>
    <row r="27" spans="1:26" ht="9" customHeight="1">
      <c r="A27" s="744"/>
      <c r="B27" s="753" t="s">
        <v>200</v>
      </c>
      <c r="C27" s="759"/>
      <c r="D27" s="571" t="s">
        <v>354</v>
      </c>
      <c r="E27" s="753" t="s">
        <v>200</v>
      </c>
      <c r="F27" s="759"/>
      <c r="G27" s="571" t="s">
        <v>354</v>
      </c>
      <c r="H27" s="753" t="s">
        <v>200</v>
      </c>
      <c r="I27" s="759"/>
      <c r="J27" s="416" t="s">
        <v>354</v>
      </c>
      <c r="K27" s="764"/>
      <c r="L27" s="773"/>
      <c r="M27" s="773"/>
      <c r="N27" s="655" t="s">
        <v>365</v>
      </c>
      <c r="O27" s="677"/>
      <c r="P27" s="677"/>
      <c r="Q27" s="692"/>
      <c r="R27" s="665"/>
      <c r="S27" s="705"/>
      <c r="T27" s="512"/>
      <c r="U27" s="719"/>
      <c r="V27" s="557" t="s">
        <v>234</v>
      </c>
      <c r="W27" s="557"/>
      <c r="X27" s="557" t="s">
        <v>73</v>
      </c>
      <c r="Y27" s="724"/>
      <c r="Z27" s="605" t="s">
        <v>359</v>
      </c>
    </row>
    <row r="28" spans="1:26" ht="9" customHeight="1">
      <c r="A28" s="744"/>
      <c r="B28" s="753"/>
      <c r="C28" s="759"/>
      <c r="D28" s="571"/>
      <c r="E28" s="753"/>
      <c r="F28" s="759"/>
      <c r="G28" s="571"/>
      <c r="H28" s="753"/>
      <c r="I28" s="759"/>
      <c r="J28" s="416"/>
      <c r="K28" s="764"/>
      <c r="L28" s="773"/>
      <c r="M28" s="773"/>
      <c r="N28" s="655"/>
      <c r="O28" s="677"/>
      <c r="P28" s="677"/>
      <c r="Q28" s="692"/>
      <c r="R28" s="660"/>
      <c r="S28" s="695"/>
      <c r="T28" s="513"/>
      <c r="U28" s="720"/>
      <c r="V28" s="723"/>
      <c r="W28" s="723"/>
      <c r="X28" s="723"/>
      <c r="Y28" s="725"/>
      <c r="Z28" s="735"/>
    </row>
    <row r="29" spans="1:26" ht="9" customHeight="1">
      <c r="A29" s="743">
        <f>共通データ!J27</f>
        <v>0</v>
      </c>
      <c r="B29" s="750"/>
      <c r="C29" s="758"/>
      <c r="D29" s="570" t="s">
        <v>354</v>
      </c>
      <c r="E29" s="750"/>
      <c r="F29" s="758"/>
      <c r="G29" s="570" t="s">
        <v>354</v>
      </c>
      <c r="H29" s="750"/>
      <c r="I29" s="758"/>
      <c r="J29" s="605" t="s">
        <v>354</v>
      </c>
      <c r="K29" s="764"/>
      <c r="L29" s="773"/>
      <c r="M29" s="773"/>
      <c r="N29" s="655" t="s">
        <v>355</v>
      </c>
      <c r="O29" s="677"/>
      <c r="P29" s="677"/>
      <c r="Q29" s="692"/>
      <c r="R29" s="665"/>
      <c r="S29" s="705"/>
      <c r="T29" s="512"/>
      <c r="U29" s="719"/>
      <c r="V29" s="557" t="s">
        <v>234</v>
      </c>
      <c r="W29" s="557"/>
      <c r="X29" s="557" t="s">
        <v>73</v>
      </c>
      <c r="Y29" s="724"/>
      <c r="Z29" s="605" t="s">
        <v>359</v>
      </c>
    </row>
    <row r="30" spans="1:26" ht="9" customHeight="1">
      <c r="A30" s="744"/>
      <c r="B30" s="751"/>
      <c r="C30" s="759"/>
      <c r="D30" s="571"/>
      <c r="E30" s="751"/>
      <c r="F30" s="759"/>
      <c r="G30" s="571"/>
      <c r="H30" s="751"/>
      <c r="I30" s="759"/>
      <c r="J30" s="606"/>
      <c r="K30" s="764"/>
      <c r="L30" s="773"/>
      <c r="M30" s="773"/>
      <c r="N30" s="655"/>
      <c r="O30" s="677"/>
      <c r="P30" s="677"/>
      <c r="Q30" s="692"/>
      <c r="R30" s="535"/>
      <c r="S30" s="569"/>
      <c r="T30" s="513"/>
      <c r="U30" s="720"/>
      <c r="V30" s="723"/>
      <c r="W30" s="723"/>
      <c r="X30" s="723"/>
      <c r="Y30" s="725"/>
      <c r="Z30" s="735"/>
    </row>
    <row r="31" spans="1:26" ht="9" customHeight="1">
      <c r="A31" s="744"/>
      <c r="B31" s="751"/>
      <c r="C31" s="759"/>
      <c r="D31" s="571"/>
      <c r="E31" s="751"/>
      <c r="F31" s="759"/>
      <c r="G31" s="571"/>
      <c r="H31" s="751"/>
      <c r="I31" s="759"/>
      <c r="J31" s="606"/>
      <c r="K31" s="764"/>
      <c r="L31" s="773"/>
      <c r="M31" s="773"/>
      <c r="N31" s="660"/>
      <c r="O31" s="680"/>
      <c r="P31" s="680"/>
      <c r="Q31" s="695"/>
      <c r="R31" s="665"/>
      <c r="S31" s="705"/>
      <c r="T31" s="512"/>
      <c r="U31" s="719"/>
      <c r="V31" s="557" t="s">
        <v>234</v>
      </c>
      <c r="W31" s="557"/>
      <c r="X31" s="557" t="s">
        <v>73</v>
      </c>
      <c r="Y31" s="724"/>
      <c r="Z31" s="605" t="s">
        <v>359</v>
      </c>
    </row>
    <row r="32" spans="1:26" ht="9" customHeight="1">
      <c r="A32" s="744"/>
      <c r="B32" s="752"/>
      <c r="C32" s="760"/>
      <c r="D32" s="572"/>
      <c r="E32" s="752"/>
      <c r="F32" s="760"/>
      <c r="G32" s="572"/>
      <c r="H32" s="752"/>
      <c r="I32" s="760"/>
      <c r="J32" s="607"/>
      <c r="K32" s="764"/>
      <c r="L32" s="773"/>
      <c r="M32" s="773"/>
      <c r="N32" s="660"/>
      <c r="O32" s="680"/>
      <c r="P32" s="680"/>
      <c r="Q32" s="695"/>
      <c r="R32" s="535"/>
      <c r="S32" s="569"/>
      <c r="T32" s="513"/>
      <c r="U32" s="720"/>
      <c r="V32" s="723"/>
      <c r="W32" s="723"/>
      <c r="X32" s="723"/>
      <c r="Y32" s="725"/>
      <c r="Z32" s="735"/>
    </row>
    <row r="33" spans="1:33" ht="9" customHeight="1">
      <c r="A33" s="744"/>
      <c r="B33" s="753" t="s">
        <v>200</v>
      </c>
      <c r="C33" s="759"/>
      <c r="D33" s="571" t="s">
        <v>354</v>
      </c>
      <c r="E33" s="753" t="s">
        <v>200</v>
      </c>
      <c r="F33" s="759"/>
      <c r="G33" s="571" t="s">
        <v>354</v>
      </c>
      <c r="H33" s="753" t="s">
        <v>200</v>
      </c>
      <c r="I33" s="759"/>
      <c r="J33" s="679" t="s">
        <v>354</v>
      </c>
      <c r="K33" s="764"/>
      <c r="L33" s="773"/>
      <c r="M33" s="773"/>
      <c r="N33" s="660"/>
      <c r="O33" s="680"/>
      <c r="P33" s="680"/>
      <c r="Q33" s="695"/>
      <c r="R33" s="665"/>
      <c r="S33" s="705"/>
      <c r="T33" s="512"/>
      <c r="U33" s="719"/>
      <c r="V33" s="557" t="s">
        <v>234</v>
      </c>
      <c r="W33" s="557"/>
      <c r="X33" s="557" t="s">
        <v>73</v>
      </c>
      <c r="Y33" s="724"/>
      <c r="Z33" s="605" t="s">
        <v>359</v>
      </c>
    </row>
    <row r="34" spans="1:33" ht="9" customHeight="1">
      <c r="A34" s="744"/>
      <c r="B34" s="753"/>
      <c r="C34" s="759"/>
      <c r="D34" s="571"/>
      <c r="E34" s="753"/>
      <c r="F34" s="759"/>
      <c r="G34" s="571"/>
      <c r="H34" s="753"/>
      <c r="I34" s="759"/>
      <c r="J34" s="679"/>
      <c r="K34" s="765"/>
      <c r="L34" s="774"/>
      <c r="M34" s="774"/>
      <c r="N34" s="535"/>
      <c r="O34" s="556"/>
      <c r="P34" s="556"/>
      <c r="Q34" s="569"/>
      <c r="R34" s="535"/>
      <c r="S34" s="569"/>
      <c r="T34" s="513"/>
      <c r="U34" s="720"/>
      <c r="V34" s="723"/>
      <c r="W34" s="723"/>
      <c r="X34" s="723"/>
      <c r="Y34" s="725"/>
      <c r="Z34" s="735"/>
    </row>
    <row r="35" spans="1:33" ht="9" customHeight="1">
      <c r="A35" s="743">
        <f>共通データ!J28</f>
        <v>0</v>
      </c>
      <c r="B35" s="750"/>
      <c r="C35" s="758"/>
      <c r="D35" s="570" t="s">
        <v>354</v>
      </c>
      <c r="E35" s="750"/>
      <c r="F35" s="758"/>
      <c r="G35" s="570" t="s">
        <v>354</v>
      </c>
      <c r="H35" s="750"/>
      <c r="I35" s="758"/>
      <c r="J35" s="605" t="s">
        <v>354</v>
      </c>
      <c r="K35" s="618" t="s">
        <v>20</v>
      </c>
      <c r="L35" s="564"/>
      <c r="M35" s="564"/>
      <c r="N35" s="661" t="s">
        <v>366</v>
      </c>
      <c r="O35" s="681"/>
      <c r="P35" s="681"/>
      <c r="Q35" s="696"/>
      <c r="R35" s="665"/>
      <c r="S35" s="705"/>
      <c r="T35" s="512"/>
      <c r="U35" s="719"/>
      <c r="V35" s="557" t="s">
        <v>234</v>
      </c>
      <c r="W35" s="557"/>
      <c r="X35" s="557" t="s">
        <v>73</v>
      </c>
      <c r="Y35" s="724"/>
      <c r="Z35" s="605" t="s">
        <v>359</v>
      </c>
    </row>
    <row r="36" spans="1:33" ht="9" customHeight="1">
      <c r="A36" s="744"/>
      <c r="B36" s="751"/>
      <c r="C36" s="759"/>
      <c r="D36" s="571"/>
      <c r="E36" s="751"/>
      <c r="F36" s="759"/>
      <c r="G36" s="571"/>
      <c r="H36" s="751"/>
      <c r="I36" s="759"/>
      <c r="J36" s="606"/>
      <c r="K36" s="618"/>
      <c r="L36" s="564"/>
      <c r="M36" s="564"/>
      <c r="N36" s="661"/>
      <c r="O36" s="681"/>
      <c r="P36" s="681"/>
      <c r="Q36" s="696"/>
      <c r="R36" s="660"/>
      <c r="S36" s="695"/>
      <c r="T36" s="513"/>
      <c r="U36" s="720"/>
      <c r="V36" s="723"/>
      <c r="W36" s="723"/>
      <c r="X36" s="723"/>
      <c r="Y36" s="725"/>
      <c r="Z36" s="735"/>
    </row>
    <row r="37" spans="1:33" ht="9" customHeight="1">
      <c r="A37" s="744"/>
      <c r="B37" s="751"/>
      <c r="C37" s="759"/>
      <c r="D37" s="571"/>
      <c r="E37" s="751"/>
      <c r="F37" s="759"/>
      <c r="G37" s="571"/>
      <c r="H37" s="751"/>
      <c r="I37" s="759"/>
      <c r="J37" s="606"/>
      <c r="K37" s="618"/>
      <c r="L37" s="564"/>
      <c r="M37" s="564"/>
      <c r="N37" s="661" t="s">
        <v>564</v>
      </c>
      <c r="O37" s="681"/>
      <c r="P37" s="681"/>
      <c r="Q37" s="696"/>
      <c r="R37" s="665"/>
      <c r="S37" s="705"/>
      <c r="T37" s="512"/>
      <c r="U37" s="719"/>
      <c r="V37" s="557" t="s">
        <v>234</v>
      </c>
      <c r="W37" s="557"/>
      <c r="X37" s="557" t="s">
        <v>73</v>
      </c>
      <c r="Y37" s="724"/>
      <c r="Z37" s="605" t="s">
        <v>359</v>
      </c>
    </row>
    <row r="38" spans="1:33" ht="9" customHeight="1">
      <c r="A38" s="744"/>
      <c r="B38" s="752"/>
      <c r="C38" s="760"/>
      <c r="D38" s="572"/>
      <c r="E38" s="752"/>
      <c r="F38" s="760"/>
      <c r="G38" s="572"/>
      <c r="H38" s="752"/>
      <c r="I38" s="760"/>
      <c r="J38" s="607"/>
      <c r="K38" s="618"/>
      <c r="L38" s="564"/>
      <c r="M38" s="564"/>
      <c r="N38" s="661"/>
      <c r="O38" s="681"/>
      <c r="P38" s="681"/>
      <c r="Q38" s="696"/>
      <c r="R38" s="535"/>
      <c r="S38" s="569"/>
      <c r="T38" s="513"/>
      <c r="U38" s="720"/>
      <c r="V38" s="723"/>
      <c r="W38" s="723"/>
      <c r="X38" s="723"/>
      <c r="Y38" s="725"/>
      <c r="Z38" s="735"/>
      <c r="AG38" s="416"/>
    </row>
    <row r="39" spans="1:33" ht="9" customHeight="1">
      <c r="A39" s="744"/>
      <c r="B39" s="753" t="s">
        <v>200</v>
      </c>
      <c r="C39" s="759"/>
      <c r="D39" s="571" t="s">
        <v>354</v>
      </c>
      <c r="E39" s="753" t="s">
        <v>200</v>
      </c>
      <c r="F39" s="759"/>
      <c r="G39" s="571" t="s">
        <v>354</v>
      </c>
      <c r="H39" s="753" t="s">
        <v>200</v>
      </c>
      <c r="I39" s="759"/>
      <c r="J39" s="679" t="s">
        <v>354</v>
      </c>
      <c r="K39" s="619" t="s">
        <v>258</v>
      </c>
      <c r="L39" s="630"/>
      <c r="M39" s="630"/>
      <c r="N39" s="630"/>
      <c r="O39" s="630"/>
      <c r="P39" s="630"/>
      <c r="Q39" s="630"/>
      <c r="R39" s="630"/>
      <c r="S39" s="630"/>
      <c r="T39" s="630"/>
      <c r="U39" s="630"/>
      <c r="V39" s="630"/>
      <c r="W39" s="630"/>
      <c r="X39" s="630"/>
      <c r="Y39" s="630"/>
      <c r="Z39" s="736"/>
    </row>
    <row r="40" spans="1:33" ht="9" customHeight="1">
      <c r="A40" s="744"/>
      <c r="B40" s="753"/>
      <c r="C40" s="759"/>
      <c r="D40" s="571"/>
      <c r="E40" s="753"/>
      <c r="F40" s="759"/>
      <c r="G40" s="571"/>
      <c r="H40" s="753"/>
      <c r="I40" s="759"/>
      <c r="J40" s="679"/>
      <c r="K40" s="620"/>
      <c r="L40" s="631"/>
      <c r="M40" s="631"/>
      <c r="N40" s="631"/>
      <c r="O40" s="631"/>
      <c r="P40" s="631"/>
      <c r="Q40" s="631"/>
      <c r="R40" s="631"/>
      <c r="S40" s="631"/>
      <c r="T40" s="631"/>
      <c r="U40" s="631"/>
      <c r="V40" s="631"/>
      <c r="W40" s="631"/>
      <c r="X40" s="631"/>
      <c r="Y40" s="631"/>
      <c r="Z40" s="737"/>
    </row>
    <row r="41" spans="1:33" ht="9" customHeight="1">
      <c r="A41" s="743">
        <f>共通データ!J29</f>
        <v>0</v>
      </c>
      <c r="B41" s="750"/>
      <c r="C41" s="758"/>
      <c r="D41" s="570" t="s">
        <v>354</v>
      </c>
      <c r="E41" s="750"/>
      <c r="F41" s="758"/>
      <c r="G41" s="570" t="s">
        <v>354</v>
      </c>
      <c r="H41" s="750"/>
      <c r="I41" s="758"/>
      <c r="J41" s="605" t="s">
        <v>354</v>
      </c>
      <c r="K41" s="766" t="s">
        <v>477</v>
      </c>
      <c r="L41" s="775"/>
      <c r="M41" s="780"/>
      <c r="N41" s="662" t="s">
        <v>276</v>
      </c>
      <c r="O41" s="627"/>
      <c r="P41" s="627"/>
      <c r="Q41" s="641"/>
      <c r="R41" s="700"/>
      <c r="S41" s="703"/>
      <c r="T41" s="715"/>
      <c r="U41" s="719"/>
      <c r="V41" s="557" t="s">
        <v>234</v>
      </c>
      <c r="W41" s="560"/>
      <c r="X41" s="557" t="s">
        <v>73</v>
      </c>
      <c r="Y41" s="724"/>
      <c r="Z41" s="605" t="s">
        <v>359</v>
      </c>
    </row>
    <row r="42" spans="1:33" ht="9" customHeight="1">
      <c r="A42" s="744"/>
      <c r="B42" s="751"/>
      <c r="C42" s="759"/>
      <c r="D42" s="571"/>
      <c r="E42" s="751"/>
      <c r="F42" s="759"/>
      <c r="G42" s="571"/>
      <c r="H42" s="751"/>
      <c r="I42" s="759"/>
      <c r="J42" s="606"/>
      <c r="K42" s="767"/>
      <c r="L42" s="776"/>
      <c r="M42" s="781"/>
      <c r="N42" s="663"/>
      <c r="O42" s="632"/>
      <c r="P42" s="632"/>
      <c r="Q42" s="642"/>
      <c r="R42" s="701"/>
      <c r="S42" s="704"/>
      <c r="T42" s="716"/>
      <c r="U42" s="720"/>
      <c r="V42" s="723"/>
      <c r="W42" s="687"/>
      <c r="X42" s="723"/>
      <c r="Y42" s="725"/>
      <c r="Z42" s="735"/>
    </row>
    <row r="43" spans="1:33" ht="9" customHeight="1">
      <c r="A43" s="744"/>
      <c r="B43" s="751"/>
      <c r="C43" s="759"/>
      <c r="D43" s="571"/>
      <c r="E43" s="751"/>
      <c r="F43" s="759"/>
      <c r="G43" s="571"/>
      <c r="H43" s="751"/>
      <c r="I43" s="759"/>
      <c r="J43" s="606"/>
      <c r="K43" s="767"/>
      <c r="L43" s="776"/>
      <c r="M43" s="781"/>
      <c r="N43" s="663"/>
      <c r="O43" s="632"/>
      <c r="P43" s="632"/>
      <c r="Q43" s="642"/>
      <c r="R43" s="700"/>
      <c r="S43" s="703"/>
      <c r="T43" s="715"/>
      <c r="U43" s="719"/>
      <c r="V43" s="557" t="s">
        <v>234</v>
      </c>
      <c r="W43" s="560"/>
      <c r="X43" s="557" t="s">
        <v>73</v>
      </c>
      <c r="Y43" s="724"/>
      <c r="Z43" s="605" t="s">
        <v>359</v>
      </c>
    </row>
    <row r="44" spans="1:33" ht="9" customHeight="1">
      <c r="A44" s="744"/>
      <c r="B44" s="752"/>
      <c r="C44" s="760"/>
      <c r="D44" s="572"/>
      <c r="E44" s="752"/>
      <c r="F44" s="760"/>
      <c r="G44" s="572"/>
      <c r="H44" s="752"/>
      <c r="I44" s="760"/>
      <c r="J44" s="607"/>
      <c r="K44" s="768"/>
      <c r="L44" s="777"/>
      <c r="M44" s="782"/>
      <c r="N44" s="664"/>
      <c r="O44" s="629"/>
      <c r="P44" s="629"/>
      <c r="Q44" s="643"/>
      <c r="R44" s="701"/>
      <c r="S44" s="704"/>
      <c r="T44" s="716"/>
      <c r="U44" s="720"/>
      <c r="V44" s="723"/>
      <c r="W44" s="687"/>
      <c r="X44" s="723"/>
      <c r="Y44" s="725"/>
      <c r="Z44" s="735"/>
    </row>
    <row r="45" spans="1:33" ht="9" customHeight="1">
      <c r="A45" s="744"/>
      <c r="B45" s="753" t="s">
        <v>200</v>
      </c>
      <c r="C45" s="759"/>
      <c r="D45" s="571" t="s">
        <v>354</v>
      </c>
      <c r="E45" s="753" t="s">
        <v>200</v>
      </c>
      <c r="F45" s="759"/>
      <c r="G45" s="571" t="s">
        <v>354</v>
      </c>
      <c r="H45" s="753" t="s">
        <v>200</v>
      </c>
      <c r="I45" s="759"/>
      <c r="J45" s="606" t="s">
        <v>354</v>
      </c>
      <c r="K45" s="766" t="s">
        <v>566</v>
      </c>
      <c r="L45" s="775"/>
      <c r="M45" s="780"/>
      <c r="N45" s="665" t="s">
        <v>370</v>
      </c>
      <c r="O45" s="682"/>
      <c r="P45" s="682"/>
      <c r="Q45" s="682"/>
      <c r="R45" s="682"/>
      <c r="S45" s="705"/>
      <c r="T45" s="512"/>
      <c r="U45" s="719"/>
      <c r="V45" s="557" t="s">
        <v>234</v>
      </c>
      <c r="W45" s="557"/>
      <c r="X45" s="557" t="s">
        <v>73</v>
      </c>
      <c r="Y45" s="724"/>
      <c r="Z45" s="605" t="s">
        <v>359</v>
      </c>
    </row>
    <row r="46" spans="1:33" ht="9" customHeight="1">
      <c r="A46" s="745"/>
      <c r="B46" s="754"/>
      <c r="C46" s="761"/>
      <c r="D46" s="573"/>
      <c r="E46" s="754"/>
      <c r="F46" s="761"/>
      <c r="G46" s="573"/>
      <c r="H46" s="754"/>
      <c r="I46" s="761"/>
      <c r="J46" s="609"/>
      <c r="K46" s="769"/>
      <c r="L46" s="778"/>
      <c r="M46" s="783"/>
      <c r="N46" s="666"/>
      <c r="O46" s="683"/>
      <c r="P46" s="683"/>
      <c r="Q46" s="683"/>
      <c r="R46" s="683"/>
      <c r="S46" s="706"/>
      <c r="T46" s="717"/>
      <c r="U46" s="721"/>
      <c r="V46" s="563"/>
      <c r="W46" s="563"/>
      <c r="X46" s="563"/>
      <c r="Y46" s="726"/>
      <c r="Z46" s="609"/>
    </row>
    <row r="47" spans="1:33" ht="12" customHeight="1">
      <c r="A47" s="520" t="s">
        <v>529</v>
      </c>
      <c r="B47" s="543"/>
      <c r="C47" s="543"/>
      <c r="D47" s="545"/>
      <c r="E47" s="545"/>
      <c r="F47" s="545"/>
      <c r="G47" s="545"/>
      <c r="H47" s="545"/>
      <c r="I47" s="545"/>
      <c r="J47" s="545"/>
      <c r="K47" s="545"/>
      <c r="L47" s="545"/>
      <c r="M47" s="545"/>
      <c r="N47" s="545"/>
      <c r="O47" s="545"/>
      <c r="P47" s="545"/>
      <c r="Q47" s="545"/>
      <c r="R47" s="545"/>
      <c r="S47" s="545"/>
      <c r="T47" s="545"/>
      <c r="U47" s="545"/>
      <c r="V47" s="545"/>
      <c r="W47" s="545"/>
      <c r="X47" s="545"/>
      <c r="Y47" s="545"/>
      <c r="Z47" s="738"/>
    </row>
    <row r="48" spans="1:33" ht="12" customHeight="1">
      <c r="A48" s="521"/>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738"/>
    </row>
    <row r="49" spans="1:26" ht="12" customHeight="1">
      <c r="A49" s="521"/>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2"/>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739"/>
    </row>
    <row r="54" spans="1:26">
      <c r="B54" s="416"/>
      <c r="C54" s="416"/>
      <c r="D54" s="2"/>
      <c r="E54" s="2"/>
      <c r="F54" s="2"/>
      <c r="G54" s="2"/>
      <c r="H54" s="2"/>
      <c r="I54" s="2"/>
      <c r="J54" s="2"/>
      <c r="K54" s="2"/>
      <c r="L54" s="2"/>
      <c r="M54" s="416"/>
      <c r="N54" s="416"/>
      <c r="O54" s="416"/>
      <c r="P54" s="416"/>
      <c r="Q54" s="416"/>
      <c r="R54" s="416"/>
      <c r="S54" s="416"/>
      <c r="T54" s="416"/>
      <c r="U54" s="416"/>
      <c r="V54" s="416"/>
      <c r="W54" s="416"/>
      <c r="X54" s="416"/>
      <c r="Y54" s="416"/>
      <c r="Z54" s="416"/>
    </row>
    <row r="55" spans="1:26" ht="15.95" customHeight="1">
      <c r="A55" s="523" t="s">
        <v>45</v>
      </c>
      <c r="B55" s="514" t="s">
        <v>373</v>
      </c>
      <c r="C55" s="514"/>
      <c r="D55" s="514"/>
      <c r="E55" s="514"/>
      <c r="F55" s="514"/>
      <c r="G55" s="514"/>
      <c r="H55" s="587" t="s">
        <v>375</v>
      </c>
      <c r="I55" s="597"/>
      <c r="J55" s="597"/>
      <c r="K55" s="597"/>
      <c r="L55" s="634"/>
      <c r="M55" s="587" t="s">
        <v>376</v>
      </c>
      <c r="N55" s="597"/>
      <c r="O55" s="597"/>
      <c r="P55" s="597"/>
      <c r="Q55" s="597"/>
      <c r="R55" s="597"/>
      <c r="S55" s="634"/>
      <c r="T55" s="587" t="s">
        <v>204</v>
      </c>
      <c r="U55" s="597"/>
      <c r="V55" s="597"/>
      <c r="W55" s="597"/>
      <c r="X55" s="597"/>
      <c r="Y55" s="597"/>
      <c r="Z55" s="634"/>
    </row>
    <row r="56" spans="1:26" ht="15.95" customHeight="1">
      <c r="A56" s="524"/>
      <c r="B56" s="514" t="s">
        <v>377</v>
      </c>
      <c r="C56" s="514"/>
      <c r="D56" s="514"/>
      <c r="E56" s="514"/>
      <c r="F56" s="514"/>
      <c r="G56" s="514"/>
      <c r="H56" s="588">
        <v>2000</v>
      </c>
      <c r="I56" s="598"/>
      <c r="J56" s="598"/>
      <c r="K56" s="598"/>
      <c r="L56" s="635"/>
      <c r="M56" s="645" t="s">
        <v>378</v>
      </c>
      <c r="N56" s="667"/>
      <c r="O56" s="786"/>
      <c r="P56" s="786"/>
      <c r="Q56" s="697" t="s">
        <v>379</v>
      </c>
      <c r="R56" s="697"/>
      <c r="S56" s="707"/>
      <c r="T56" s="652" t="s">
        <v>172</v>
      </c>
      <c r="U56" s="674"/>
      <c r="V56" s="674"/>
      <c r="W56" s="674"/>
      <c r="X56" s="674"/>
      <c r="Y56" s="674" t="s">
        <v>381</v>
      </c>
      <c r="Z56" s="694"/>
    </row>
    <row r="57" spans="1:26" ht="15.95" customHeight="1">
      <c r="A57" s="524"/>
      <c r="B57" s="546"/>
      <c r="C57" s="546"/>
      <c r="D57" s="546"/>
      <c r="E57" s="546"/>
      <c r="F57" s="546"/>
      <c r="G57" s="546"/>
      <c r="H57" s="589"/>
      <c r="I57" s="599"/>
      <c r="J57" s="599"/>
      <c r="K57" s="599"/>
      <c r="L57" s="636"/>
      <c r="M57" s="646" t="s">
        <v>383</v>
      </c>
      <c r="N57" s="668"/>
      <c r="O57" s="787"/>
      <c r="P57" s="787"/>
      <c r="Q57" s="698" t="s">
        <v>379</v>
      </c>
      <c r="R57" s="698"/>
      <c r="S57" s="708"/>
      <c r="T57" s="718"/>
      <c r="U57" s="727"/>
      <c r="V57" s="727"/>
      <c r="W57" s="727"/>
      <c r="X57" s="727"/>
      <c r="Y57" s="727"/>
      <c r="Z57" s="740"/>
    </row>
    <row r="58" spans="1:26" ht="15.95" customHeight="1">
      <c r="A58" s="524"/>
      <c r="B58" s="547" t="s">
        <v>96</v>
      </c>
      <c r="C58" s="547"/>
      <c r="D58" s="547"/>
      <c r="E58" s="547"/>
      <c r="F58" s="547"/>
      <c r="G58" s="547"/>
      <c r="H58" s="590">
        <v>2600</v>
      </c>
      <c r="I58" s="600"/>
      <c r="J58" s="600"/>
      <c r="K58" s="600"/>
      <c r="L58" s="637"/>
      <c r="M58" s="647" t="s">
        <v>378</v>
      </c>
      <c r="N58" s="669"/>
      <c r="O58" s="788"/>
      <c r="P58" s="788"/>
      <c r="Q58" s="699" t="s">
        <v>379</v>
      </c>
      <c r="R58" s="699"/>
      <c r="S58" s="709"/>
      <c r="T58" s="550" t="s">
        <v>172</v>
      </c>
      <c r="U58" s="566"/>
      <c r="V58" s="566"/>
      <c r="W58" s="566"/>
      <c r="X58" s="566"/>
      <c r="Y58" s="566" t="s">
        <v>381</v>
      </c>
      <c r="Z58" s="741"/>
    </row>
    <row r="59" spans="1:26" ht="15.95" customHeight="1">
      <c r="A59" s="524"/>
      <c r="B59" s="546"/>
      <c r="C59" s="546"/>
      <c r="D59" s="546"/>
      <c r="E59" s="546"/>
      <c r="F59" s="546"/>
      <c r="G59" s="546"/>
      <c r="H59" s="589"/>
      <c r="I59" s="599"/>
      <c r="J59" s="599"/>
      <c r="K59" s="599"/>
      <c r="L59" s="636"/>
      <c r="M59" s="646" t="s">
        <v>383</v>
      </c>
      <c r="N59" s="668"/>
      <c r="O59" s="787"/>
      <c r="P59" s="787"/>
      <c r="Q59" s="698" t="s">
        <v>379</v>
      </c>
      <c r="R59" s="698"/>
      <c r="S59" s="708"/>
      <c r="T59" s="718"/>
      <c r="U59" s="727"/>
      <c r="V59" s="727"/>
      <c r="W59" s="727"/>
      <c r="X59" s="727"/>
      <c r="Y59" s="727"/>
      <c r="Z59" s="740"/>
    </row>
    <row r="60" spans="1:26" ht="20.100000000000001" customHeight="1">
      <c r="A60" s="525"/>
      <c r="B60" s="513" t="s">
        <v>384</v>
      </c>
      <c r="C60" s="513"/>
      <c r="D60" s="513"/>
      <c r="E60" s="513"/>
      <c r="F60" s="513"/>
      <c r="G60" s="513"/>
      <c r="H60" s="591">
        <v>210</v>
      </c>
      <c r="I60" s="601"/>
      <c r="J60" s="601"/>
      <c r="K60" s="601"/>
      <c r="L60" s="638"/>
      <c r="M60" s="551" t="s">
        <v>172</v>
      </c>
      <c r="N60" s="567"/>
      <c r="O60" s="567"/>
      <c r="P60" s="567"/>
      <c r="Q60" s="567" t="s">
        <v>381</v>
      </c>
      <c r="R60" s="567"/>
      <c r="S60" s="710"/>
      <c r="T60" s="551" t="s">
        <v>172</v>
      </c>
      <c r="U60" s="789"/>
      <c r="V60" s="789"/>
      <c r="W60" s="789"/>
      <c r="X60" s="789"/>
      <c r="Y60" s="789" t="s">
        <v>381</v>
      </c>
      <c r="Z60" s="791"/>
    </row>
    <row r="61" spans="1:26" ht="27" customHeight="1">
      <c r="A61" s="526" t="s">
        <v>143</v>
      </c>
      <c r="B61" s="548"/>
      <c r="C61" s="564"/>
      <c r="D61" s="564"/>
      <c r="E61" s="564"/>
      <c r="F61" s="564"/>
      <c r="G61" s="581"/>
      <c r="H61" s="592">
        <v>4500</v>
      </c>
      <c r="I61" s="602"/>
      <c r="J61" s="602"/>
      <c r="K61" s="602"/>
      <c r="L61" s="639"/>
      <c r="M61" s="587" t="s">
        <v>172</v>
      </c>
      <c r="N61" s="597"/>
      <c r="O61" s="597"/>
      <c r="P61" s="597"/>
      <c r="Q61" s="597" t="s">
        <v>381</v>
      </c>
      <c r="R61" s="597"/>
      <c r="S61" s="634"/>
      <c r="T61" s="587" t="s">
        <v>172</v>
      </c>
      <c r="U61" s="597"/>
      <c r="V61" s="597"/>
      <c r="W61" s="597"/>
      <c r="X61" s="597"/>
      <c r="Y61" s="597" t="s">
        <v>381</v>
      </c>
      <c r="Z61" s="634"/>
    </row>
    <row r="62" spans="1:26" ht="20.100000000000001" customHeight="1">
      <c r="B62" s="416"/>
      <c r="C62" s="416"/>
      <c r="D62" s="416"/>
      <c r="E62" s="416"/>
      <c r="F62" s="416"/>
      <c r="G62" s="582"/>
      <c r="H62" s="582"/>
      <c r="I62" s="582"/>
      <c r="J62" s="582"/>
      <c r="K62" s="582"/>
      <c r="L62" s="582"/>
      <c r="N62" s="670"/>
      <c r="O62" s="689" t="s">
        <v>112</v>
      </c>
      <c r="P62" s="689"/>
      <c r="Q62" s="689"/>
      <c r="R62" s="689"/>
      <c r="S62" s="689"/>
      <c r="T62" s="689"/>
      <c r="U62" s="689"/>
      <c r="V62" s="689"/>
      <c r="W62" s="689"/>
      <c r="X62" s="689"/>
      <c r="Y62" s="689"/>
      <c r="Z62" s="689"/>
    </row>
    <row r="63" spans="1:26" ht="20.100000000000001" customHeight="1">
      <c r="A63" s="527" t="s">
        <v>201</v>
      </c>
      <c r="B63" s="549" t="s">
        <v>385</v>
      </c>
      <c r="C63" s="565"/>
      <c r="D63" s="574"/>
      <c r="E63" s="575" t="s">
        <v>46</v>
      </c>
      <c r="F63" s="578"/>
      <c r="G63" s="578"/>
      <c r="H63" s="578"/>
      <c r="I63" s="578"/>
      <c r="J63" s="578"/>
      <c r="K63" s="578"/>
      <c r="L63" s="578"/>
      <c r="M63" s="578"/>
      <c r="N63" s="671"/>
      <c r="O63" s="690"/>
      <c r="P63" s="690"/>
      <c r="Q63" s="690"/>
      <c r="R63" s="690"/>
      <c r="S63" s="690"/>
      <c r="T63" s="690"/>
      <c r="U63" s="690"/>
      <c r="V63" s="690"/>
      <c r="W63" s="690"/>
      <c r="X63" s="690"/>
      <c r="Y63" s="690"/>
      <c r="Z63" s="690"/>
    </row>
    <row r="64" spans="1:26" ht="20.100000000000001" customHeight="1">
      <c r="A64" s="528"/>
      <c r="B64" s="550"/>
      <c r="C64" s="566"/>
      <c r="D64" s="566"/>
      <c r="E64" s="576"/>
      <c r="G64" s="583" t="s">
        <v>386</v>
      </c>
      <c r="H64" s="593"/>
      <c r="I64" s="593" t="s">
        <v>337</v>
      </c>
      <c r="J64" s="610"/>
      <c r="K64" s="610"/>
      <c r="L64" s="583" t="s">
        <v>386</v>
      </c>
      <c r="M64" s="648"/>
      <c r="N64" s="672" t="s">
        <v>337</v>
      </c>
      <c r="O64" s="690"/>
      <c r="P64" s="690"/>
      <c r="Q64" s="690"/>
      <c r="R64" s="690"/>
      <c r="S64" s="690"/>
      <c r="T64" s="690"/>
      <c r="U64" s="690"/>
      <c r="V64" s="690"/>
      <c r="W64" s="690"/>
      <c r="X64" s="690"/>
      <c r="Y64" s="690"/>
      <c r="Z64" s="690"/>
    </row>
    <row r="65" spans="1:26" ht="20.100000000000001" customHeight="1">
      <c r="A65" s="529"/>
      <c r="B65" s="551"/>
      <c r="C65" s="567"/>
      <c r="D65" s="567"/>
      <c r="E65" s="577"/>
      <c r="F65" s="579"/>
      <c r="G65" s="579"/>
      <c r="H65" s="579"/>
      <c r="I65" s="579"/>
      <c r="J65" s="579"/>
      <c r="K65" s="579"/>
      <c r="L65" s="579"/>
      <c r="M65" s="649"/>
      <c r="N65" s="673"/>
      <c r="O65" s="690"/>
      <c r="P65" s="690"/>
      <c r="Q65" s="690"/>
      <c r="R65" s="690"/>
      <c r="S65" s="690"/>
      <c r="T65" s="690"/>
      <c r="U65" s="690"/>
      <c r="V65" s="690"/>
      <c r="W65" s="690"/>
      <c r="X65" s="690"/>
      <c r="Y65" s="690"/>
      <c r="Z65" s="690"/>
    </row>
    <row r="66" spans="1:26" ht="20.100000000000001" customHeight="1">
      <c r="B66" s="416"/>
      <c r="C66" s="1"/>
      <c r="D66" s="416"/>
      <c r="E66" s="416"/>
      <c r="F66" s="1"/>
      <c r="G66" s="416"/>
      <c r="H66" s="416"/>
      <c r="I66" s="416"/>
      <c r="J66" s="1"/>
      <c r="K66" s="1"/>
      <c r="L66" s="416"/>
      <c r="M66" s="650"/>
      <c r="N66" s="650"/>
      <c r="O66" s="650"/>
      <c r="P66" s="650"/>
      <c r="Q66" s="650"/>
      <c r="R66" s="650"/>
      <c r="S66" s="650"/>
      <c r="T66" s="650"/>
      <c r="U66" s="650"/>
      <c r="V66" s="650"/>
      <c r="W66" s="650"/>
      <c r="X66" s="650"/>
      <c r="Y66" s="650"/>
      <c r="Z66" s="650"/>
    </row>
    <row r="67" spans="1:26" ht="13.5" customHeight="1">
      <c r="M67" s="651"/>
      <c r="N67" s="651"/>
      <c r="O67" s="651"/>
      <c r="P67" s="651"/>
      <c r="Q67" s="651"/>
      <c r="R67" s="651"/>
      <c r="S67" s="651"/>
      <c r="T67" s="651"/>
      <c r="U67" s="651"/>
      <c r="V67" s="651"/>
      <c r="W67" s="651"/>
      <c r="X67" s="651"/>
      <c r="Y67" s="651"/>
      <c r="Z67" s="651"/>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1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M38"/>
    <mergeCell ref="N35:Q3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Z40"/>
    <mergeCell ref="A41:A46"/>
    <mergeCell ref="B41:C44"/>
    <mergeCell ref="D41:D44"/>
    <mergeCell ref="E41:F44"/>
    <mergeCell ref="G41:G44"/>
    <mergeCell ref="H41:I44"/>
    <mergeCell ref="J41:J44"/>
    <mergeCell ref="K41:M44"/>
    <mergeCell ref="N41:Q44"/>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4"/>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O33"/>
  <sheetViews>
    <sheetView topLeftCell="C22" workbookViewId="0">
      <selection activeCell="M36" sqref="A1:M36"/>
    </sheetView>
  </sheetViews>
  <sheetFormatPr defaultRowHeight="13.5"/>
  <cols>
    <col min="1" max="1" width="18" style="416" customWidth="1"/>
    <col min="2" max="2" width="9.91015625" style="792" customWidth="1"/>
    <col min="3" max="3" width="16.953125" style="792" customWidth="1"/>
    <col min="4" max="4" width="7.953125" style="792" customWidth="1"/>
    <col min="5" max="5" width="11.875" style="792" customWidth="1"/>
    <col min="6" max="6" width="9.125" style="792" customWidth="1"/>
    <col min="7" max="7" width="11.625" style="792" customWidth="1"/>
    <col min="8" max="8" width="18.01953125" style="792" customWidth="1"/>
    <col min="9" max="9" width="15.38671875" style="792" customWidth="1"/>
    <col min="10" max="10" width="11.625" style="792" customWidth="1"/>
    <col min="11" max="11" width="11.9765625" style="792" customWidth="1"/>
    <col min="12" max="13" width="11.953125" style="792" customWidth="1"/>
    <col min="14" max="16384" width="9" style="792" bestFit="1" customWidth="1"/>
  </cols>
  <sheetData>
    <row r="2" spans="1:15" ht="22.5" customHeight="1">
      <c r="A2" s="793" t="s">
        <v>545</v>
      </c>
      <c r="B2" s="805"/>
      <c r="C2" s="805"/>
      <c r="D2" s="805"/>
      <c r="E2" s="805"/>
      <c r="F2" s="805"/>
      <c r="G2" s="805"/>
      <c r="H2" s="805"/>
      <c r="I2" s="805"/>
      <c r="J2" s="805"/>
      <c r="K2" s="805"/>
      <c r="L2" s="805"/>
      <c r="M2" s="805"/>
    </row>
    <row r="3" spans="1:15" ht="22.5" customHeight="1">
      <c r="A3" s="794"/>
      <c r="B3" s="794"/>
      <c r="C3" s="794"/>
      <c r="D3" s="794"/>
      <c r="E3" s="794"/>
      <c r="F3" s="794"/>
      <c r="G3" s="794"/>
      <c r="H3" s="794"/>
      <c r="I3" s="794"/>
      <c r="J3" s="794"/>
      <c r="K3" s="794"/>
      <c r="L3" s="794"/>
      <c r="M3" s="794"/>
    </row>
    <row r="4" spans="1:15" ht="22.5" customHeight="1">
      <c r="A4" s="794"/>
      <c r="B4" s="794"/>
      <c r="C4" s="794"/>
      <c r="D4" s="794"/>
      <c r="E4" s="794"/>
      <c r="F4" s="794"/>
      <c r="G4" s="794"/>
      <c r="H4" s="794"/>
      <c r="I4" s="794"/>
      <c r="J4" s="794"/>
      <c r="K4" s="794"/>
      <c r="L4" s="794"/>
      <c r="M4" s="794"/>
    </row>
    <row r="5" spans="1:15" ht="22.5" customHeight="1">
      <c r="A5" s="794"/>
      <c r="B5" s="794"/>
      <c r="C5" s="794"/>
      <c r="D5" s="794"/>
      <c r="E5" s="794"/>
      <c r="F5" s="794"/>
      <c r="G5" s="794"/>
      <c r="H5" s="794"/>
      <c r="I5" s="794"/>
      <c r="J5" s="794"/>
      <c r="K5" s="794"/>
      <c r="L5" s="794"/>
      <c r="M5" s="794"/>
    </row>
    <row r="6" spans="1:15" ht="22.5" customHeight="1">
      <c r="A6" s="794"/>
      <c r="B6" s="794"/>
      <c r="C6" s="794"/>
      <c r="D6" s="794"/>
      <c r="E6" s="794"/>
      <c r="F6" s="794"/>
      <c r="G6" s="794"/>
      <c r="H6" s="794"/>
      <c r="I6" s="794"/>
      <c r="J6" s="794"/>
      <c r="K6" s="794"/>
      <c r="L6" s="794"/>
      <c r="M6" s="794"/>
      <c r="O6" s="905"/>
    </row>
    <row r="7" spans="1:15" ht="22.5" customHeight="1">
      <c r="A7" s="794"/>
      <c r="B7" s="794"/>
      <c r="C7" s="794"/>
      <c r="D7" s="794"/>
      <c r="E7" s="794"/>
      <c r="F7" s="794"/>
      <c r="G7" s="794"/>
      <c r="H7" s="794"/>
      <c r="I7" s="794"/>
      <c r="J7" s="794"/>
      <c r="K7" s="794"/>
      <c r="L7" s="794"/>
      <c r="M7" s="794"/>
    </row>
    <row r="8" spans="1:15" ht="22.5" customHeight="1">
      <c r="A8" s="794"/>
      <c r="B8" s="794"/>
      <c r="C8" s="794"/>
      <c r="D8" s="794"/>
      <c r="E8" s="794"/>
      <c r="F8" s="794"/>
      <c r="G8" s="794"/>
      <c r="H8" s="794"/>
      <c r="I8" s="794"/>
      <c r="J8" s="794"/>
      <c r="K8" s="794"/>
      <c r="L8" s="794"/>
      <c r="M8" s="794"/>
    </row>
    <row r="9" spans="1:15" ht="20.100000000000001" customHeight="1">
      <c r="B9" s="334" t="s">
        <v>546</v>
      </c>
      <c r="C9" s="819" t="str">
        <f>IF(共通データ!O18&lt;&gt;0,共通データ!O18,"")</f>
        <v/>
      </c>
      <c r="D9" s="820" t="s">
        <v>235</v>
      </c>
      <c r="E9" s="819" t="str">
        <f>IF(共通データ!O19&lt;&gt;0,共通データ!O19,"")</f>
        <v/>
      </c>
      <c r="F9" s="850"/>
      <c r="H9" s="868" t="s">
        <v>558</v>
      </c>
      <c r="I9" s="868"/>
      <c r="J9" s="868"/>
      <c r="K9" s="868"/>
      <c r="L9" s="868"/>
      <c r="M9" s="868"/>
    </row>
    <row r="10" spans="1:15" ht="27.95" customHeight="1">
      <c r="A10" s="795" t="s">
        <v>311</v>
      </c>
      <c r="B10" s="806" t="str">
        <f>IF(共通データ!O1&lt;&gt;0,共通データ!O1,"")</f>
        <v/>
      </c>
      <c r="C10" s="820"/>
      <c r="D10" s="820"/>
      <c r="E10" s="820"/>
      <c r="F10" s="820"/>
      <c r="G10" s="383" t="s">
        <v>62</v>
      </c>
      <c r="H10" s="869" t="s">
        <v>554</v>
      </c>
      <c r="I10" s="875"/>
      <c r="J10" s="885"/>
      <c r="K10" s="885"/>
      <c r="L10" s="885"/>
      <c r="M10" s="893" t="s">
        <v>62</v>
      </c>
    </row>
    <row r="11" spans="1:15" ht="24.95" customHeight="1">
      <c r="A11" s="795" t="s">
        <v>387</v>
      </c>
      <c r="B11" s="806" t="str">
        <f>IF(共通データ!O7&lt;&gt;0,共通データ!O7,"")</f>
        <v/>
      </c>
      <c r="C11" s="820"/>
      <c r="D11" s="820"/>
      <c r="E11" s="820" t="s">
        <v>62</v>
      </c>
      <c r="F11" s="851"/>
      <c r="G11" s="795" t="s">
        <v>553</v>
      </c>
      <c r="H11" s="870" t="str">
        <f>IF(共通データ!O8&lt;&gt;0,共通データ!O8,"")</f>
        <v/>
      </c>
      <c r="I11" s="876"/>
      <c r="J11" s="876" t="s">
        <v>123</v>
      </c>
      <c r="K11" s="891" t="str">
        <f>IF(共通データ!O9&lt;&gt;0,共通データ!O9,"")</f>
        <v/>
      </c>
      <c r="L11" s="892"/>
      <c r="M11" s="894"/>
    </row>
    <row r="12" spans="1:15" ht="11.25" customHeight="1"/>
    <row r="13" spans="1:15" ht="21" customHeight="1">
      <c r="A13" s="796" t="s">
        <v>279</v>
      </c>
      <c r="B13" s="807"/>
      <c r="C13" s="807"/>
      <c r="D13" s="807"/>
      <c r="E13" s="807"/>
      <c r="F13" s="807"/>
      <c r="G13" s="856"/>
      <c r="H13" s="796" t="s">
        <v>325</v>
      </c>
      <c r="I13" s="807"/>
      <c r="J13" s="807"/>
      <c r="K13" s="807"/>
      <c r="L13" s="807"/>
      <c r="M13" s="856"/>
    </row>
    <row r="14" spans="1:15" ht="20.100000000000001" customHeight="1">
      <c r="A14" s="797" t="s">
        <v>181</v>
      </c>
      <c r="B14" s="808" t="s">
        <v>561</v>
      </c>
      <c r="C14" s="821" t="s">
        <v>302</v>
      </c>
      <c r="D14" s="662" t="s">
        <v>549</v>
      </c>
      <c r="E14" s="627"/>
      <c r="F14" s="627"/>
      <c r="G14" s="857"/>
      <c r="H14" s="615" t="s">
        <v>562</v>
      </c>
      <c r="I14" s="627"/>
      <c r="J14" s="627"/>
      <c r="K14" s="627"/>
      <c r="L14" s="627"/>
      <c r="M14" s="857"/>
    </row>
    <row r="15" spans="1:15" ht="19.5" customHeight="1">
      <c r="A15" s="798"/>
      <c r="B15" s="809"/>
      <c r="C15" s="809"/>
      <c r="D15" s="830"/>
      <c r="E15" s="839"/>
      <c r="F15" s="839"/>
      <c r="G15" s="858"/>
      <c r="H15" s="616"/>
      <c r="I15" s="628"/>
      <c r="J15" s="628"/>
      <c r="K15" s="628"/>
      <c r="L15" s="628"/>
      <c r="M15" s="895"/>
    </row>
    <row r="16" spans="1:15" ht="20.100000000000001" customHeight="1">
      <c r="A16" s="799" t="s">
        <v>287</v>
      </c>
      <c r="B16" s="810" t="s">
        <v>44</v>
      </c>
      <c r="C16" s="822" t="s">
        <v>186</v>
      </c>
      <c r="D16" s="831" t="s">
        <v>550</v>
      </c>
      <c r="E16" s="840"/>
      <c r="F16" s="840"/>
      <c r="G16" s="859"/>
      <c r="H16" s="871" t="s">
        <v>421</v>
      </c>
      <c r="I16" s="877" t="s">
        <v>555</v>
      </c>
      <c r="J16" s="877"/>
      <c r="K16" s="877"/>
      <c r="L16" s="877"/>
      <c r="M16" s="896"/>
    </row>
    <row r="17" spans="1:13" ht="19.5" customHeight="1">
      <c r="A17" s="800"/>
      <c r="B17" s="811"/>
      <c r="C17" s="823" t="s">
        <v>547</v>
      </c>
      <c r="D17" s="832" t="s">
        <v>13</v>
      </c>
      <c r="E17" s="841"/>
      <c r="F17" s="841"/>
      <c r="G17" s="860"/>
      <c r="H17" s="872" t="s">
        <v>421</v>
      </c>
      <c r="I17" s="878" t="s">
        <v>310</v>
      </c>
      <c r="J17" s="878"/>
      <c r="K17" s="878"/>
      <c r="L17" s="878"/>
      <c r="M17" s="897"/>
    </row>
    <row r="18" spans="1:13" ht="19.5" customHeight="1">
      <c r="A18" s="800"/>
      <c r="B18" s="811"/>
      <c r="C18" s="539" t="s">
        <v>548</v>
      </c>
      <c r="D18" s="833" t="s">
        <v>551</v>
      </c>
      <c r="E18" s="842"/>
      <c r="F18" s="842"/>
      <c r="G18" s="861"/>
      <c r="H18" s="872"/>
      <c r="I18" s="878" t="s">
        <v>556</v>
      </c>
      <c r="J18" s="878"/>
      <c r="K18" s="878"/>
      <c r="L18" s="878"/>
      <c r="M18" s="897"/>
    </row>
    <row r="19" spans="1:13" ht="20.100000000000001" customHeight="1">
      <c r="A19" s="800"/>
      <c r="B19" s="811"/>
      <c r="C19" s="824" t="s">
        <v>372</v>
      </c>
      <c r="D19" s="834" t="s">
        <v>419</v>
      </c>
      <c r="E19" s="843"/>
      <c r="F19" s="843"/>
      <c r="G19" s="862"/>
      <c r="H19" s="872" t="s">
        <v>421</v>
      </c>
      <c r="I19" s="879" t="s">
        <v>415</v>
      </c>
      <c r="J19" s="878"/>
      <c r="K19" s="878"/>
      <c r="L19" s="878"/>
      <c r="M19" s="897"/>
    </row>
    <row r="20" spans="1:13" ht="19.5" customHeight="1">
      <c r="A20" s="800"/>
      <c r="B20" s="812"/>
      <c r="C20" s="824" t="s">
        <v>535</v>
      </c>
      <c r="D20" s="835" t="s">
        <v>552</v>
      </c>
      <c r="E20" s="844"/>
      <c r="F20" s="844"/>
      <c r="G20" s="863"/>
      <c r="H20" s="872" t="s">
        <v>421</v>
      </c>
      <c r="I20" s="880" t="s">
        <v>557</v>
      </c>
      <c r="J20" s="886"/>
      <c r="K20" s="886"/>
      <c r="L20" s="886"/>
      <c r="M20" s="898"/>
    </row>
    <row r="21" spans="1:13" ht="25.5" customHeight="1">
      <c r="A21" s="801"/>
      <c r="B21" s="813" t="s">
        <v>433</v>
      </c>
      <c r="C21" s="825"/>
      <c r="D21" s="825"/>
      <c r="E21" s="825"/>
      <c r="F21" s="825"/>
      <c r="G21" s="825"/>
      <c r="H21" s="825"/>
      <c r="I21" s="825"/>
      <c r="J21" s="825"/>
      <c r="K21" s="825"/>
      <c r="L21" s="825"/>
      <c r="M21" s="899"/>
    </row>
    <row r="22" spans="1:13" ht="20.100000000000001" customHeight="1">
      <c r="A22" s="802"/>
      <c r="B22" s="814"/>
      <c r="C22" s="826"/>
      <c r="E22" s="845"/>
      <c r="F22" s="852"/>
      <c r="G22" s="864"/>
      <c r="H22" s="873"/>
      <c r="I22" s="663"/>
      <c r="J22" s="628"/>
      <c r="K22" s="628"/>
      <c r="L22" s="628"/>
      <c r="M22" s="895"/>
    </row>
    <row r="23" spans="1:13" ht="19.5" customHeight="1">
      <c r="A23" s="803"/>
      <c r="B23" s="815"/>
      <c r="C23" s="827"/>
      <c r="D23" s="836"/>
      <c r="E23" s="846"/>
      <c r="F23" s="853"/>
      <c r="G23" s="865"/>
      <c r="H23" s="872"/>
      <c r="I23" s="663"/>
      <c r="J23" s="628"/>
      <c r="K23" s="628"/>
      <c r="L23" s="628"/>
      <c r="M23" s="895"/>
    </row>
    <row r="24" spans="1:13" ht="19.5" customHeight="1">
      <c r="A24" s="803"/>
      <c r="B24" s="816"/>
      <c r="C24" s="826"/>
      <c r="E24" s="847"/>
      <c r="F24" s="853"/>
      <c r="G24" s="865"/>
      <c r="H24" s="872"/>
      <c r="I24" s="664"/>
      <c r="J24" s="629"/>
      <c r="K24" s="629"/>
      <c r="L24" s="629"/>
      <c r="M24" s="900"/>
    </row>
    <row r="25" spans="1:13" ht="20.100000000000001" customHeight="1">
      <c r="A25" s="803"/>
      <c r="B25" s="817"/>
      <c r="C25" s="828"/>
      <c r="D25" s="836"/>
      <c r="E25" s="846"/>
      <c r="F25" s="853"/>
      <c r="G25" s="865"/>
      <c r="H25" s="872"/>
      <c r="I25" s="881"/>
      <c r="J25" s="887"/>
      <c r="K25" s="887"/>
      <c r="L25" s="887"/>
      <c r="M25" s="901"/>
    </row>
    <row r="26" spans="1:13" ht="19.5" customHeight="1">
      <c r="A26" s="803"/>
      <c r="B26" s="815"/>
      <c r="C26" s="827"/>
      <c r="D26" s="836"/>
      <c r="E26" s="847"/>
      <c r="F26" s="853"/>
      <c r="G26" s="865"/>
      <c r="H26" s="872"/>
      <c r="I26" s="882"/>
      <c r="J26" s="888"/>
      <c r="K26" s="888"/>
      <c r="L26" s="888"/>
      <c r="M26" s="902"/>
    </row>
    <row r="27" spans="1:13" ht="19.5" customHeight="1">
      <c r="A27" s="803"/>
      <c r="B27" s="816"/>
      <c r="C27" s="827"/>
      <c r="D27" s="836"/>
      <c r="E27" s="847"/>
      <c r="F27" s="853"/>
      <c r="G27" s="865"/>
      <c r="H27" s="872"/>
      <c r="I27" s="883"/>
      <c r="J27" s="889"/>
      <c r="K27" s="889"/>
      <c r="L27" s="889"/>
      <c r="M27" s="903"/>
    </row>
    <row r="28" spans="1:13" ht="19.5" customHeight="1">
      <c r="A28" s="803"/>
      <c r="B28" s="817"/>
      <c r="C28" s="827"/>
      <c r="D28" s="837"/>
      <c r="E28" s="848"/>
      <c r="F28" s="854"/>
      <c r="G28" s="866"/>
      <c r="H28" s="872"/>
      <c r="I28" s="881"/>
      <c r="J28" s="887"/>
      <c r="K28" s="887"/>
      <c r="L28" s="887"/>
      <c r="M28" s="901"/>
    </row>
    <row r="29" spans="1:13" ht="19.5" customHeight="1">
      <c r="A29" s="803"/>
      <c r="B29" s="815"/>
      <c r="C29" s="828"/>
      <c r="D29" s="836"/>
      <c r="E29" s="847"/>
      <c r="F29" s="853"/>
      <c r="G29" s="865"/>
      <c r="H29" s="872"/>
      <c r="I29" s="882"/>
      <c r="J29" s="888"/>
      <c r="K29" s="888"/>
      <c r="L29" s="888"/>
      <c r="M29" s="902"/>
    </row>
    <row r="30" spans="1:13" ht="19.5" customHeight="1">
      <c r="A30" s="803"/>
      <c r="B30" s="815"/>
      <c r="C30" s="828"/>
      <c r="D30" s="836"/>
      <c r="E30" s="847"/>
      <c r="F30" s="853"/>
      <c r="G30" s="865"/>
      <c r="H30" s="872"/>
      <c r="I30" s="883"/>
      <c r="J30" s="889"/>
      <c r="K30" s="889"/>
      <c r="L30" s="889"/>
      <c r="M30" s="903"/>
    </row>
    <row r="31" spans="1:13" ht="20.100000000000001" customHeight="1">
      <c r="A31" s="803"/>
      <c r="B31" s="817"/>
      <c r="C31" s="828"/>
      <c r="D31" s="836"/>
      <c r="E31" s="847"/>
      <c r="F31" s="853"/>
      <c r="G31" s="865"/>
      <c r="H31" s="872"/>
      <c r="I31" s="881"/>
      <c r="J31" s="887"/>
      <c r="K31" s="887"/>
      <c r="L31" s="887"/>
      <c r="M31" s="901"/>
    </row>
    <row r="32" spans="1:13" ht="19.5" customHeight="1">
      <c r="A32" s="803"/>
      <c r="B32" s="815"/>
      <c r="C32" s="827"/>
      <c r="D32" s="836"/>
      <c r="E32" s="847"/>
      <c r="F32" s="853"/>
      <c r="G32" s="865"/>
      <c r="H32" s="872"/>
      <c r="I32" s="882"/>
      <c r="J32" s="888"/>
      <c r="K32" s="888"/>
      <c r="L32" s="888"/>
      <c r="M32" s="902"/>
    </row>
    <row r="33" spans="1:13" ht="19.5" customHeight="1">
      <c r="A33" s="804"/>
      <c r="B33" s="818"/>
      <c r="C33" s="829"/>
      <c r="D33" s="838"/>
      <c r="E33" s="849"/>
      <c r="F33" s="855"/>
      <c r="G33" s="867"/>
      <c r="H33" s="874"/>
      <c r="I33" s="884"/>
      <c r="J33" s="890"/>
      <c r="K33" s="890"/>
      <c r="L33" s="890"/>
      <c r="M33" s="904"/>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13" type="Hiragana"/>
  <pageMargins left="1.0236220472440944" right="0.23622047244094488" top="0.74803149606299213" bottom="0.74803149606299213" header="0.31496062992125984" footer="0.31496062992125984"/>
  <pageSetup paperSize="9" scale="78" fitToWidth="1" fitToHeight="1" orientation="landscape" usePrinterDefaults="1"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P30"/>
  <sheetViews>
    <sheetView topLeftCell="A25" workbookViewId="0">
      <selection activeCell="Q7" sqref="Q7"/>
    </sheetView>
  </sheetViews>
  <sheetFormatPr defaultRowHeight="13.5"/>
  <cols>
    <col min="1" max="1" width="18" style="416" customWidth="1"/>
    <col min="2" max="2" width="8.75" style="792" customWidth="1"/>
    <col min="3" max="4" width="8.625" style="792" customWidth="1"/>
    <col min="5" max="5" width="7.625" style="792" customWidth="1"/>
    <col min="6" max="6" width="11.375" style="792" customWidth="1"/>
    <col min="7" max="7" width="8.625" style="792" customWidth="1"/>
    <col min="8" max="8" width="11.625" style="792" customWidth="1"/>
    <col min="9" max="9" width="16.625" style="792" customWidth="1"/>
    <col min="10" max="10" width="14" style="792" customWidth="1"/>
    <col min="11" max="14" width="11.625" style="792" customWidth="1"/>
    <col min="15" max="16384" width="9" style="792" bestFit="1" customWidth="1"/>
  </cols>
  <sheetData>
    <row r="2" spans="1:16" ht="22.5" customHeight="1">
      <c r="A2" s="793" t="s">
        <v>545</v>
      </c>
      <c r="B2" s="805"/>
      <c r="C2" s="805"/>
      <c r="D2" s="805"/>
      <c r="E2" s="805"/>
      <c r="F2" s="805"/>
      <c r="G2" s="805"/>
      <c r="H2" s="805"/>
      <c r="I2" s="805"/>
      <c r="J2" s="805"/>
      <c r="K2" s="805"/>
      <c r="L2" s="805"/>
      <c r="M2" s="805"/>
      <c r="N2" s="805"/>
    </row>
    <row r="3" spans="1:16" ht="22.5" customHeight="1">
      <c r="A3" s="794"/>
      <c r="B3" s="794"/>
      <c r="C3" s="794"/>
      <c r="D3" s="794"/>
      <c r="E3" s="794"/>
      <c r="F3" s="794"/>
      <c r="G3" s="794"/>
      <c r="H3" s="794"/>
      <c r="I3" s="794"/>
      <c r="J3" s="794"/>
      <c r="K3" s="794"/>
      <c r="L3" s="794"/>
      <c r="M3" s="794"/>
      <c r="N3" s="794"/>
    </row>
    <row r="4" spans="1:16" ht="22.5" customHeight="1">
      <c r="A4" s="794"/>
      <c r="B4" s="794"/>
      <c r="C4" s="794"/>
      <c r="D4" s="794"/>
      <c r="E4" s="794"/>
      <c r="F4" s="794"/>
      <c r="G4" s="794"/>
      <c r="H4" s="794"/>
      <c r="I4" s="794"/>
      <c r="J4" s="794"/>
      <c r="K4" s="794"/>
      <c r="L4" s="794"/>
      <c r="M4" s="794"/>
      <c r="N4" s="794"/>
    </row>
    <row r="5" spans="1:16" ht="22.5" customHeight="1">
      <c r="A5" s="794"/>
      <c r="B5" s="794"/>
      <c r="C5" s="794"/>
      <c r="D5" s="794"/>
      <c r="E5" s="794"/>
      <c r="F5" s="794"/>
      <c r="G5" s="794"/>
      <c r="H5" s="794"/>
      <c r="I5" s="794"/>
      <c r="J5" s="794"/>
      <c r="K5" s="794"/>
      <c r="L5" s="794"/>
      <c r="M5" s="794"/>
      <c r="N5" s="794"/>
    </row>
    <row r="6" spans="1:16" ht="22.5" customHeight="1">
      <c r="A6" s="794"/>
      <c r="B6" s="794"/>
      <c r="C6" s="794"/>
      <c r="D6" s="794"/>
      <c r="E6" s="794"/>
      <c r="F6" s="794"/>
      <c r="G6" s="794"/>
      <c r="H6" s="794"/>
      <c r="I6" s="794"/>
      <c r="J6" s="794"/>
      <c r="K6" s="794"/>
      <c r="L6" s="794"/>
      <c r="M6" s="794"/>
      <c r="N6" s="794"/>
      <c r="P6" s="905"/>
    </row>
    <row r="7" spans="1:16" ht="22.5" customHeight="1">
      <c r="A7" s="794"/>
      <c r="B7" s="794"/>
      <c r="C7" s="794"/>
      <c r="D7" s="794"/>
      <c r="E7" s="794"/>
      <c r="F7" s="794"/>
      <c r="G7" s="794"/>
      <c r="H7" s="794"/>
      <c r="I7" s="794"/>
      <c r="J7" s="794"/>
      <c r="K7" s="794"/>
      <c r="L7" s="794"/>
      <c r="M7" s="794"/>
      <c r="N7" s="794"/>
    </row>
    <row r="8" spans="1:16" ht="22.5" customHeight="1">
      <c r="A8" s="794"/>
      <c r="B8" s="794"/>
      <c r="C8" s="794"/>
      <c r="D8" s="794"/>
      <c r="E8" s="794"/>
      <c r="F8" s="794"/>
      <c r="G8" s="794"/>
      <c r="H8" s="794"/>
      <c r="I8" s="794"/>
      <c r="J8" s="794"/>
      <c r="K8" s="794"/>
      <c r="L8" s="794"/>
      <c r="M8" s="794"/>
      <c r="N8" s="794"/>
    </row>
    <row r="9" spans="1:16" ht="20.100000000000001" customHeight="1">
      <c r="A9" s="806" t="s">
        <v>563</v>
      </c>
      <c r="B9" s="907" t="str">
        <f>IF(共通データ!O18&lt;&gt;0,共通データ!O18,"")</f>
        <v/>
      </c>
      <c r="C9" s="907"/>
      <c r="D9" s="912"/>
      <c r="E9" s="918" t="s">
        <v>235</v>
      </c>
      <c r="F9" s="919" t="str">
        <f>IF(共通データ!O19&lt;&gt;0,共通データ!O19,"")</f>
        <v/>
      </c>
      <c r="G9" s="923"/>
      <c r="I9" s="927" t="s">
        <v>558</v>
      </c>
      <c r="J9" s="927"/>
      <c r="K9" s="927"/>
      <c r="L9" s="927"/>
      <c r="M9" s="927"/>
      <c r="N9" s="927"/>
    </row>
    <row r="10" spans="1:16" ht="27.95" customHeight="1">
      <c r="A10" s="795" t="s">
        <v>311</v>
      </c>
      <c r="B10" s="806" t="str">
        <f>IF(共通データ!O1&lt;&gt;0,共通データ!O1,"")</f>
        <v/>
      </c>
      <c r="C10" s="820"/>
      <c r="D10" s="820"/>
      <c r="E10" s="820"/>
      <c r="F10" s="820"/>
      <c r="G10" s="820"/>
      <c r="H10" s="383" t="s">
        <v>62</v>
      </c>
      <c r="I10" s="869" t="s">
        <v>554</v>
      </c>
      <c r="J10" s="875"/>
      <c r="K10" s="885"/>
      <c r="L10" s="885"/>
      <c r="M10" s="885"/>
      <c r="N10" s="893" t="s">
        <v>62</v>
      </c>
    </row>
    <row r="11" spans="1:16" ht="24.95" customHeight="1">
      <c r="A11" s="795" t="s">
        <v>387</v>
      </c>
      <c r="B11" s="806" t="str">
        <f>IF(共通データ!O7&lt;&gt;0,共通データ!O7,"")</f>
        <v/>
      </c>
      <c r="C11" s="820"/>
      <c r="D11" s="820"/>
      <c r="E11" s="820"/>
      <c r="F11" s="820" t="s">
        <v>62</v>
      </c>
      <c r="G11" s="851"/>
      <c r="H11" s="795" t="s">
        <v>553</v>
      </c>
      <c r="I11" s="870" t="str">
        <f>IF(共通データ!O8&lt;&gt;0,共通データ!O8,"")</f>
        <v/>
      </c>
      <c r="J11" s="876"/>
      <c r="K11" s="876" t="s">
        <v>123</v>
      </c>
      <c r="L11" s="891" t="str">
        <f>IF(共通データ!O9&lt;&gt;0,共通データ!O9,"")</f>
        <v/>
      </c>
      <c r="M11" s="892"/>
      <c r="N11" s="894"/>
    </row>
    <row r="12" spans="1:16" ht="11.25" customHeight="1"/>
    <row r="13" spans="1:16" ht="21" customHeight="1">
      <c r="A13" s="796" t="s">
        <v>279</v>
      </c>
      <c r="B13" s="807"/>
      <c r="C13" s="807"/>
      <c r="D13" s="807"/>
      <c r="E13" s="807"/>
      <c r="F13" s="807"/>
      <c r="G13" s="807"/>
      <c r="H13" s="856"/>
      <c r="I13" s="796" t="s">
        <v>325</v>
      </c>
      <c r="J13" s="807"/>
      <c r="K13" s="807"/>
      <c r="L13" s="807"/>
      <c r="M13" s="807"/>
      <c r="N13" s="856"/>
    </row>
    <row r="14" spans="1:16" ht="20.100000000000001" customHeight="1">
      <c r="A14" s="797" t="s">
        <v>181</v>
      </c>
      <c r="B14" s="808" t="s">
        <v>561</v>
      </c>
      <c r="C14" s="821" t="s">
        <v>302</v>
      </c>
      <c r="D14" s="913"/>
      <c r="E14" s="627" t="s">
        <v>549</v>
      </c>
      <c r="F14" s="627"/>
      <c r="G14" s="627"/>
      <c r="H14" s="857"/>
      <c r="I14" s="615" t="s">
        <v>562</v>
      </c>
      <c r="J14" s="627"/>
      <c r="K14" s="627"/>
      <c r="L14" s="627"/>
      <c r="M14" s="627"/>
      <c r="N14" s="857"/>
    </row>
    <row r="15" spans="1:16" ht="19.5" customHeight="1">
      <c r="A15" s="906"/>
      <c r="B15" s="809"/>
      <c r="C15" s="908"/>
      <c r="D15" s="914"/>
      <c r="E15" s="839"/>
      <c r="F15" s="839"/>
      <c r="G15" s="839"/>
      <c r="H15" s="858"/>
      <c r="I15" s="928"/>
      <c r="J15" s="839"/>
      <c r="K15" s="839"/>
      <c r="L15" s="839"/>
      <c r="M15" s="839"/>
      <c r="N15" s="858"/>
    </row>
    <row r="16" spans="1:16" ht="20.100000000000001" customHeight="1">
      <c r="A16" s="802"/>
      <c r="B16" s="814"/>
      <c r="C16" s="909"/>
      <c r="D16" s="915"/>
      <c r="E16" s="909"/>
      <c r="F16" s="920"/>
      <c r="G16" s="920"/>
      <c r="H16" s="924"/>
      <c r="I16" s="871"/>
      <c r="J16" s="663"/>
      <c r="K16" s="628"/>
      <c r="L16" s="628"/>
      <c r="M16" s="628"/>
      <c r="N16" s="895"/>
    </row>
    <row r="17" spans="1:14" ht="19.5" customHeight="1">
      <c r="A17" s="803"/>
      <c r="B17" s="815"/>
      <c r="C17" s="910"/>
      <c r="D17" s="916"/>
      <c r="E17" s="910"/>
      <c r="F17" s="921"/>
      <c r="G17" s="921"/>
      <c r="H17" s="925"/>
      <c r="I17" s="872"/>
      <c r="J17" s="663"/>
      <c r="K17" s="628"/>
      <c r="L17" s="628"/>
      <c r="M17" s="628"/>
      <c r="N17" s="895"/>
    </row>
    <row r="18" spans="1:14" ht="19.5" customHeight="1">
      <c r="A18" s="803"/>
      <c r="B18" s="816"/>
      <c r="C18" s="910"/>
      <c r="D18" s="916"/>
      <c r="E18" s="910"/>
      <c r="F18" s="921"/>
      <c r="G18" s="921"/>
      <c r="H18" s="925"/>
      <c r="I18" s="872"/>
      <c r="J18" s="664"/>
      <c r="K18" s="629"/>
      <c r="L18" s="629"/>
      <c r="M18" s="629"/>
      <c r="N18" s="900"/>
    </row>
    <row r="19" spans="1:14" ht="20.100000000000001" customHeight="1">
      <c r="A19" s="803"/>
      <c r="B19" s="817"/>
      <c r="C19" s="910"/>
      <c r="D19" s="916"/>
      <c r="E19" s="910"/>
      <c r="F19" s="921"/>
      <c r="G19" s="921"/>
      <c r="H19" s="925"/>
      <c r="I19" s="872"/>
      <c r="J19" s="881"/>
      <c r="K19" s="887"/>
      <c r="L19" s="887"/>
      <c r="M19" s="887"/>
      <c r="N19" s="901"/>
    </row>
    <row r="20" spans="1:14" ht="19.5" customHeight="1">
      <c r="A20" s="803"/>
      <c r="B20" s="815"/>
      <c r="C20" s="910"/>
      <c r="D20" s="916"/>
      <c r="E20" s="910"/>
      <c r="F20" s="921"/>
      <c r="G20" s="921"/>
      <c r="H20" s="925"/>
      <c r="I20" s="872"/>
      <c r="J20" s="882"/>
      <c r="K20" s="888"/>
      <c r="L20" s="888"/>
      <c r="M20" s="888"/>
      <c r="N20" s="902"/>
    </row>
    <row r="21" spans="1:14" ht="19.5" customHeight="1">
      <c r="A21" s="803"/>
      <c r="B21" s="816"/>
      <c r="C21" s="910"/>
      <c r="D21" s="916"/>
      <c r="E21" s="910"/>
      <c r="F21" s="921"/>
      <c r="G21" s="921"/>
      <c r="H21" s="925"/>
      <c r="I21" s="872"/>
      <c r="J21" s="883"/>
      <c r="K21" s="889"/>
      <c r="L21" s="889"/>
      <c r="M21" s="889"/>
      <c r="N21" s="903"/>
    </row>
    <row r="22" spans="1:14" ht="20.100000000000001" customHeight="1">
      <c r="A22" s="803"/>
      <c r="B22" s="817"/>
      <c r="C22" s="910"/>
      <c r="D22" s="916"/>
      <c r="E22" s="910"/>
      <c r="F22" s="921"/>
      <c r="G22" s="921"/>
      <c r="H22" s="925"/>
      <c r="I22" s="872"/>
      <c r="J22" s="881"/>
      <c r="K22" s="887"/>
      <c r="L22" s="887"/>
      <c r="M22" s="887"/>
      <c r="N22" s="901"/>
    </row>
    <row r="23" spans="1:14" ht="19.5" customHeight="1">
      <c r="A23" s="803"/>
      <c r="B23" s="815"/>
      <c r="C23" s="910"/>
      <c r="D23" s="916"/>
      <c r="E23" s="910"/>
      <c r="F23" s="921"/>
      <c r="G23" s="921"/>
      <c r="H23" s="925"/>
      <c r="I23" s="872"/>
      <c r="J23" s="882"/>
      <c r="K23" s="888"/>
      <c r="L23" s="888"/>
      <c r="M23" s="888"/>
      <c r="N23" s="902"/>
    </row>
    <row r="24" spans="1:14" ht="19.5" customHeight="1">
      <c r="A24" s="803"/>
      <c r="B24" s="816"/>
      <c r="C24" s="910"/>
      <c r="D24" s="916"/>
      <c r="E24" s="910"/>
      <c r="F24" s="921"/>
      <c r="G24" s="921"/>
      <c r="H24" s="925"/>
      <c r="I24" s="872"/>
      <c r="J24" s="883"/>
      <c r="K24" s="889"/>
      <c r="L24" s="889"/>
      <c r="M24" s="889"/>
      <c r="N24" s="903"/>
    </row>
    <row r="25" spans="1:14" ht="20.100000000000001" customHeight="1">
      <c r="A25" s="803"/>
      <c r="B25" s="817"/>
      <c r="C25" s="910"/>
      <c r="D25" s="916"/>
      <c r="E25" s="910"/>
      <c r="F25" s="921"/>
      <c r="G25" s="921"/>
      <c r="H25" s="925"/>
      <c r="I25" s="872"/>
      <c r="J25" s="881"/>
      <c r="K25" s="887"/>
      <c r="L25" s="887"/>
      <c r="M25" s="887"/>
      <c r="N25" s="901"/>
    </row>
    <row r="26" spans="1:14" ht="19.5" customHeight="1">
      <c r="A26" s="803"/>
      <c r="B26" s="815"/>
      <c r="C26" s="910"/>
      <c r="D26" s="916"/>
      <c r="E26" s="910"/>
      <c r="F26" s="921"/>
      <c r="G26" s="921"/>
      <c r="H26" s="925"/>
      <c r="I26" s="872"/>
      <c r="J26" s="882"/>
      <c r="K26" s="888"/>
      <c r="L26" s="888"/>
      <c r="M26" s="888"/>
      <c r="N26" s="902"/>
    </row>
    <row r="27" spans="1:14" ht="19.5" customHeight="1">
      <c r="A27" s="803"/>
      <c r="B27" s="816"/>
      <c r="C27" s="910"/>
      <c r="D27" s="916"/>
      <c r="E27" s="910"/>
      <c r="F27" s="921"/>
      <c r="G27" s="921"/>
      <c r="H27" s="925"/>
      <c r="I27" s="872"/>
      <c r="J27" s="883"/>
      <c r="K27" s="889"/>
      <c r="L27" s="889"/>
      <c r="M27" s="889"/>
      <c r="N27" s="903"/>
    </row>
    <row r="28" spans="1:14" ht="20.100000000000001" customHeight="1">
      <c r="A28" s="803"/>
      <c r="B28" s="817"/>
      <c r="C28" s="910"/>
      <c r="D28" s="916"/>
      <c r="E28" s="910"/>
      <c r="F28" s="921"/>
      <c r="G28" s="921"/>
      <c r="H28" s="925"/>
      <c r="I28" s="872"/>
      <c r="J28" s="881"/>
      <c r="K28" s="887"/>
      <c r="L28" s="887"/>
      <c r="M28" s="887"/>
      <c r="N28" s="901"/>
    </row>
    <row r="29" spans="1:14" ht="19.5" customHeight="1">
      <c r="A29" s="803"/>
      <c r="B29" s="815"/>
      <c r="C29" s="910"/>
      <c r="D29" s="916"/>
      <c r="E29" s="910"/>
      <c r="F29" s="921"/>
      <c r="G29" s="921"/>
      <c r="H29" s="925"/>
      <c r="I29" s="872"/>
      <c r="J29" s="882"/>
      <c r="K29" s="888"/>
      <c r="L29" s="888"/>
      <c r="M29" s="888"/>
      <c r="N29" s="902"/>
    </row>
    <row r="30" spans="1:14" ht="19.5" customHeight="1">
      <c r="A30" s="804"/>
      <c r="B30" s="818"/>
      <c r="C30" s="911"/>
      <c r="D30" s="917"/>
      <c r="E30" s="911"/>
      <c r="F30" s="922"/>
      <c r="G30" s="922"/>
      <c r="H30" s="926"/>
      <c r="I30" s="874"/>
      <c r="J30" s="884"/>
      <c r="K30" s="890"/>
      <c r="L30" s="890"/>
      <c r="M30" s="890"/>
      <c r="N30" s="904"/>
    </row>
    <row r="31" spans="1:14" ht="14.25"/>
  </sheetData>
  <mergeCells count="63">
    <mergeCell ref="A2:N2"/>
    <mergeCell ref="B9:D9"/>
    <mergeCell ref="F9:G9"/>
    <mergeCell ref="I9:N9"/>
    <mergeCell ref="B10:G10"/>
    <mergeCell ref="I10:J10"/>
    <mergeCell ref="K10:M10"/>
    <mergeCell ref="B11:E11"/>
    <mergeCell ref="F11:G11"/>
    <mergeCell ref="I11:J11"/>
    <mergeCell ref="L11:N11"/>
    <mergeCell ref="A13:H13"/>
    <mergeCell ref="I13:N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A14:A15"/>
    <mergeCell ref="B14:B15"/>
    <mergeCell ref="C14:D15"/>
    <mergeCell ref="E14:H15"/>
    <mergeCell ref="I14:N15"/>
    <mergeCell ref="A16:A18"/>
    <mergeCell ref="B16:B18"/>
    <mergeCell ref="J16:N18"/>
    <mergeCell ref="A19:A21"/>
    <mergeCell ref="B19:B21"/>
    <mergeCell ref="J19:N21"/>
    <mergeCell ref="A22:A24"/>
    <mergeCell ref="B22:B24"/>
    <mergeCell ref="J22:N24"/>
    <mergeCell ref="A25:A27"/>
    <mergeCell ref="B25:B27"/>
    <mergeCell ref="J25:N27"/>
    <mergeCell ref="A28:A30"/>
    <mergeCell ref="B28:B30"/>
    <mergeCell ref="J28:N30"/>
  </mergeCells>
  <phoneticPr fontId="13"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930" t="s">
        <v>393</v>
      </c>
      <c r="W11" s="930"/>
      <c r="X11" s="930"/>
      <c r="Y11" s="930"/>
      <c r="Z11" s="930"/>
      <c r="AA11" s="930"/>
      <c r="AB11" s="930"/>
      <c r="AC11" s="930"/>
      <c r="AD11" s="930"/>
      <c r="AE11" s="930"/>
      <c r="AF11" s="930"/>
      <c r="AG11" s="930"/>
      <c r="AH11" s="930"/>
      <c r="AI11" s="930"/>
      <c r="AJ11" s="930"/>
      <c r="AK11" s="930"/>
    </row>
    <row r="12" spans="22:47" ht="40.5" customHeight="1">
      <c r="V12" s="930"/>
      <c r="W12" s="930"/>
      <c r="X12" s="930"/>
      <c r="Y12" s="930"/>
      <c r="Z12" s="930"/>
      <c r="AA12" s="930"/>
      <c r="AB12" s="930"/>
      <c r="AC12" s="930"/>
      <c r="AD12" s="930"/>
      <c r="AE12" s="930"/>
      <c r="AF12" s="930"/>
      <c r="AG12" s="930"/>
      <c r="AH12" s="930"/>
      <c r="AI12" s="930"/>
      <c r="AJ12" s="930"/>
      <c r="AK12" s="930"/>
    </row>
    <row r="15" spans="22:47">
      <c r="AK15" s="932"/>
      <c r="AL15" s="933">
        <f>共通データ!O20</f>
        <v>0</v>
      </c>
      <c r="AM15" s="933"/>
      <c r="AN15" s="933"/>
      <c r="AO15" s="933"/>
      <c r="AP15" s="933"/>
      <c r="AQ15" s="933"/>
      <c r="AR15" s="933"/>
      <c r="AS15" s="933"/>
      <c r="AT15" s="933"/>
      <c r="AU15" s="933"/>
    </row>
    <row r="18" spans="11:48">
      <c r="L18" s="8" t="s">
        <v>321</v>
      </c>
    </row>
    <row r="19" spans="11:48">
      <c r="O19" s="8" t="s">
        <v>210</v>
      </c>
      <c r="T19" s="131" t="s">
        <v>62</v>
      </c>
      <c r="U19" s="131"/>
    </row>
    <row r="21" spans="11:48">
      <c r="AE21" s="67" t="s">
        <v>36</v>
      </c>
      <c r="AF21" s="8">
        <f>共通データ!P2</f>
        <v>0</v>
      </c>
      <c r="AG21" s="8"/>
      <c r="AH21" s="8"/>
      <c r="AI21" s="8"/>
      <c r="AJ21" s="8"/>
    </row>
    <row r="22" spans="11:48">
      <c r="Y22" s="31" t="s">
        <v>18</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156</v>
      </c>
      <c r="V24" s="31"/>
      <c r="W24" s="31"/>
      <c r="Y24" s="31" t="s">
        <v>40</v>
      </c>
      <c r="Z24" s="31"/>
      <c r="AA24" s="31"/>
      <c r="AB24" s="31"/>
      <c r="AC24" s="31"/>
      <c r="AE24" s="154">
        <f>共通データ!O1</f>
        <v>0</v>
      </c>
      <c r="AF24" s="154"/>
      <c r="AG24" s="154"/>
      <c r="AH24" s="154"/>
      <c r="AI24" s="154"/>
      <c r="AJ24" s="154"/>
      <c r="AK24" s="154"/>
      <c r="AL24" s="154"/>
      <c r="AM24" s="154"/>
      <c r="AN24" s="154"/>
      <c r="AO24" s="154"/>
      <c r="AP24" s="154"/>
      <c r="AQ24" s="154"/>
      <c r="AR24" s="154"/>
      <c r="AS24" s="154"/>
      <c r="AT24" s="154"/>
      <c r="AU24" s="154"/>
    </row>
    <row r="25" spans="11:48">
      <c r="AE25" s="154"/>
      <c r="AF25" s="154"/>
      <c r="AG25" s="154"/>
      <c r="AH25" s="154"/>
      <c r="AI25" s="154"/>
      <c r="AJ25" s="154"/>
      <c r="AK25" s="154"/>
      <c r="AL25" s="154"/>
      <c r="AM25" s="154"/>
      <c r="AN25" s="154"/>
      <c r="AO25" s="154"/>
      <c r="AP25" s="154"/>
      <c r="AQ25" s="154"/>
      <c r="AR25" s="154"/>
      <c r="AS25" s="154"/>
      <c r="AT25" s="154"/>
      <c r="AU25" s="154"/>
    </row>
    <row r="26" spans="11:48">
      <c r="Y26" s="31" t="s">
        <v>394</v>
      </c>
      <c r="Z26" s="31"/>
      <c r="AA26" s="31"/>
      <c r="AB26" s="31"/>
      <c r="AC26" s="31"/>
      <c r="AE26" s="8">
        <f>共通データ!O10</f>
        <v>0</v>
      </c>
      <c r="AF26" s="8"/>
      <c r="AG26" s="8"/>
      <c r="AH26" s="8"/>
      <c r="AI26" s="8"/>
      <c r="AJ26" s="8"/>
      <c r="AK26" s="8"/>
      <c r="AL26" s="8"/>
      <c r="AM26" s="8"/>
      <c r="AN26" s="8"/>
      <c r="AO26" s="8" t="s">
        <v>395</v>
      </c>
      <c r="AS26" s="934"/>
    </row>
    <row r="28" spans="11:48">
      <c r="Y28" s="31" t="s">
        <v>248</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929" t="s">
        <v>397</v>
      </c>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row>
    <row r="33" spans="11:50">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11:50">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6" spans="11:50" ht="17.25">
      <c r="AC36" s="931" t="s">
        <v>296</v>
      </c>
      <c r="AD36" s="931"/>
    </row>
    <row r="37" spans="11:50" ht="17.25">
      <c r="AC37" s="931"/>
      <c r="AD37" s="931"/>
    </row>
    <row r="39" spans="11:50">
      <c r="L39" s="8">
        <v>1</v>
      </c>
      <c r="N39" s="31" t="s">
        <v>160</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216</v>
      </c>
      <c r="O43" s="31"/>
      <c r="P43" s="31"/>
      <c r="Q43" s="31"/>
      <c r="R43" s="31"/>
      <c r="S43" s="31"/>
      <c r="T43" s="31"/>
      <c r="U43" s="31"/>
      <c r="X43" s="163" t="str">
        <f>IF(OR(ISBLANK(共通データ!O18),共通データ!O18=0),"　　　　年　　月　　日",共通データ!O18)</f>
        <v>　　　　年　　月　　日</v>
      </c>
      <c r="Y43" s="31"/>
      <c r="Z43" s="31"/>
      <c r="AA43" s="31"/>
      <c r="AB43" s="31"/>
      <c r="AC43" s="31"/>
      <c r="AD43" s="31"/>
      <c r="AE43" s="31"/>
      <c r="AF43" s="67"/>
      <c r="AG43" s="67"/>
      <c r="AH43" s="42"/>
      <c r="AI43" s="42"/>
      <c r="AJ43" s="8" t="s">
        <v>359</v>
      </c>
      <c r="AK43" s="42"/>
      <c r="AL43" s="42"/>
      <c r="AM43" s="8" t="s">
        <v>399</v>
      </c>
      <c r="AN43" s="8" t="s">
        <v>163</v>
      </c>
      <c r="AX43" s="8" t="s">
        <v>400</v>
      </c>
    </row>
    <row r="44" spans="11:50" ht="7.5" customHeight="1"/>
    <row r="45" spans="11:50">
      <c r="AB45" s="163" t="str">
        <f>IF(OR(ISBLANK(共通データ!O19),共通データ!O19=0),"　　　　年　　月　　日",共通データ!O19)</f>
        <v>　　　　年　　月　　日</v>
      </c>
      <c r="AC45" s="31"/>
      <c r="AD45" s="31"/>
      <c r="AE45" s="31"/>
      <c r="AF45" s="31"/>
      <c r="AG45" s="31"/>
      <c r="AH45" s="31"/>
      <c r="AI45" s="31"/>
      <c r="AJ45" s="67"/>
      <c r="AK45" s="67"/>
      <c r="AL45" s="42"/>
      <c r="AM45" s="42"/>
      <c r="AN45" s="8" t="s">
        <v>359</v>
      </c>
      <c r="AO45" s="42"/>
      <c r="AP45" s="42"/>
      <c r="AQ45" s="8" t="s">
        <v>399</v>
      </c>
      <c r="AR45" s="8" t="s">
        <v>401</v>
      </c>
    </row>
    <row r="47" spans="11:50">
      <c r="L47" s="8">
        <v>3</v>
      </c>
      <c r="N47" s="31" t="s">
        <v>403</v>
      </c>
      <c r="O47" s="31"/>
      <c r="P47" s="31"/>
      <c r="Q47" s="31"/>
      <c r="R47" s="31"/>
      <c r="S47" s="31"/>
      <c r="T47" s="31"/>
      <c r="U47" s="31"/>
      <c r="X47" s="42" t="s">
        <v>252</v>
      </c>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1:50">
      <c r="X48" s="42" t="s">
        <v>389</v>
      </c>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2:47">
      <c r="X49" s="42" t="s">
        <v>175</v>
      </c>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2:47">
      <c r="X50" s="42" t="s">
        <v>404</v>
      </c>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2:47">
      <c r="X51" s="42" t="s">
        <v>368</v>
      </c>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2:47">
      <c r="X52" s="42" t="s">
        <v>405</v>
      </c>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2:47">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5" spans="12:47">
      <c r="L55" s="8">
        <v>4</v>
      </c>
      <c r="N55" s="31" t="s">
        <v>371</v>
      </c>
      <c r="O55" s="31"/>
      <c r="P55" s="31"/>
      <c r="Q55" s="31"/>
      <c r="R55" s="31"/>
      <c r="S55" s="31"/>
      <c r="T55" s="31"/>
      <c r="U55" s="31"/>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2:47">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2:47">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2:47">
      <c r="N58" s="31"/>
      <c r="O58" s="31"/>
      <c r="P58" s="31"/>
      <c r="Q58" s="31"/>
      <c r="R58" s="31"/>
      <c r="S58" s="31"/>
      <c r="T58" s="31"/>
      <c r="U58" s="31"/>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2:47">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2:47">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2:47">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2:47">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2:47">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2:47">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35" customWidth="1"/>
    <col min="2" max="2" width="11.625" style="935" customWidth="1"/>
    <col min="3" max="3" width="1.625" style="935" customWidth="1"/>
    <col min="4" max="4" width="11.5" style="935" customWidth="1"/>
    <col min="5" max="5" width="1.625" style="935" customWidth="1"/>
    <col min="6" max="6" width="11.5" style="935" customWidth="1"/>
    <col min="7" max="7" width="1.625" style="935" customWidth="1"/>
    <col min="8" max="8" width="11.5" style="935" customWidth="1"/>
    <col min="9" max="9" width="1.625" style="935" customWidth="1"/>
    <col min="10" max="10" width="11.5" style="935" customWidth="1"/>
    <col min="11" max="11" width="1.625" style="935" customWidth="1"/>
    <col min="12" max="12" width="11.5" style="935" customWidth="1"/>
    <col min="13" max="13" width="1.625" style="935" customWidth="1"/>
    <col min="14" max="14" width="11.5" style="935" customWidth="1"/>
    <col min="15" max="17" width="9" style="935" bestFit="1" customWidth="1"/>
    <col min="18" max="18" width="10.25" style="935" customWidth="1"/>
    <col min="19" max="19" width="9" style="935" bestFit="1" customWidth="1"/>
    <col min="20" max="16384" width="9" style="935" customWidth="1"/>
  </cols>
  <sheetData>
    <row r="1" spans="1:14" ht="24" customHeight="1">
      <c r="B1" s="937" t="s">
        <v>406</v>
      </c>
      <c r="C1" s="937"/>
      <c r="D1" s="937"/>
      <c r="E1" s="937"/>
      <c r="F1" s="937"/>
      <c r="G1" s="937"/>
      <c r="H1" s="937"/>
      <c r="I1" s="937"/>
      <c r="J1" s="937"/>
      <c r="K1" s="937"/>
      <c r="L1" s="937"/>
      <c r="M1" s="937"/>
      <c r="N1" s="937"/>
    </row>
    <row r="2" spans="1:14" ht="24" customHeight="1">
      <c r="B2" s="938"/>
      <c r="C2" s="938"/>
      <c r="D2" s="947" t="s">
        <v>356</v>
      </c>
      <c r="E2" s="947"/>
      <c r="F2" s="947"/>
      <c r="G2" s="948" t="s">
        <v>54</v>
      </c>
      <c r="H2" s="948"/>
      <c r="I2" s="938"/>
      <c r="J2" s="938" t="s">
        <v>308</v>
      </c>
      <c r="K2" s="938"/>
      <c r="L2" s="938"/>
      <c r="M2" s="938"/>
      <c r="N2" s="938"/>
    </row>
    <row r="3" spans="1:14" ht="21.75">
      <c r="B3" s="939" t="s">
        <v>15</v>
      </c>
      <c r="C3" s="939"/>
      <c r="D3" s="939"/>
      <c r="E3" s="939"/>
      <c r="F3" s="939"/>
      <c r="G3" s="937"/>
      <c r="H3" s="949" t="s">
        <v>40</v>
      </c>
      <c r="I3" s="949"/>
      <c r="J3" s="950">
        <f>共通データ!O1</f>
        <v>0</v>
      </c>
      <c r="K3" s="950"/>
      <c r="L3" s="950"/>
      <c r="M3" s="950"/>
      <c r="N3" s="950"/>
    </row>
    <row r="4" spans="1:14" ht="14.25">
      <c r="B4" s="940" t="s">
        <v>407</v>
      </c>
      <c r="C4" s="940"/>
      <c r="D4" s="940"/>
      <c r="E4" s="940"/>
      <c r="F4" s="940"/>
      <c r="G4" s="940"/>
      <c r="H4" s="940"/>
    </row>
    <row r="5" spans="1:14" ht="15.75" customHeight="1">
      <c r="A5" s="936" t="s">
        <v>408</v>
      </c>
      <c r="B5" s="941" t="s">
        <v>409</v>
      </c>
      <c r="C5" s="945"/>
      <c r="D5" s="941" t="s">
        <v>410</v>
      </c>
      <c r="E5" s="945"/>
      <c r="F5" s="941" t="s">
        <v>411</v>
      </c>
      <c r="G5" s="945"/>
      <c r="H5" s="941" t="s">
        <v>412</v>
      </c>
      <c r="I5" s="945"/>
      <c r="J5" s="941" t="s">
        <v>413</v>
      </c>
      <c r="K5" s="945"/>
      <c r="L5" s="941" t="s">
        <v>84</v>
      </c>
      <c r="M5" s="945"/>
      <c r="N5" s="941" t="s">
        <v>50</v>
      </c>
    </row>
    <row r="6" spans="1:14" ht="15.75" customHeight="1">
      <c r="A6" s="936"/>
      <c r="B6" s="942"/>
      <c r="C6" s="946"/>
      <c r="D6" s="942"/>
      <c r="E6" s="946"/>
      <c r="F6" s="942"/>
      <c r="G6" s="946"/>
      <c r="H6" s="942"/>
      <c r="I6" s="946"/>
      <c r="J6" s="942"/>
      <c r="K6" s="946"/>
      <c r="L6" s="942"/>
      <c r="M6" s="946"/>
      <c r="N6" s="942"/>
    </row>
    <row r="7" spans="1:14" ht="15.75" customHeight="1">
      <c r="A7" s="936"/>
      <c r="B7" s="943"/>
      <c r="C7" s="946"/>
      <c r="D7" s="943"/>
      <c r="E7" s="946"/>
      <c r="F7" s="943"/>
      <c r="G7" s="946"/>
      <c r="H7" s="943"/>
      <c r="I7" s="946"/>
      <c r="J7" s="943"/>
      <c r="K7" s="946"/>
      <c r="L7" s="943"/>
      <c r="M7" s="946"/>
      <c r="N7" s="943"/>
    </row>
    <row r="8" spans="1:14" ht="15.75" customHeight="1">
      <c r="A8" s="936"/>
      <c r="B8" s="943"/>
      <c r="C8" s="946"/>
      <c r="D8" s="943"/>
      <c r="E8" s="946"/>
      <c r="F8" s="943"/>
      <c r="G8" s="946"/>
      <c r="H8" s="943"/>
      <c r="I8" s="946"/>
      <c r="J8" s="943"/>
      <c r="K8" s="946"/>
      <c r="L8" s="943"/>
      <c r="M8" s="946"/>
      <c r="N8" s="943"/>
    </row>
    <row r="9" spans="1:14" ht="15.75" customHeight="1">
      <c r="A9" s="936"/>
      <c r="B9" s="943"/>
      <c r="C9" s="946"/>
      <c r="D9" s="943"/>
      <c r="E9" s="946"/>
      <c r="F9" s="943"/>
      <c r="G9" s="946"/>
      <c r="H9" s="943"/>
      <c r="I9" s="946"/>
      <c r="J9" s="943"/>
      <c r="K9" s="946"/>
      <c r="L9" s="943"/>
      <c r="M9" s="946"/>
      <c r="N9" s="943"/>
    </row>
    <row r="10" spans="1:14" ht="15.75" customHeight="1">
      <c r="A10" s="936"/>
      <c r="B10" s="943"/>
      <c r="C10" s="946"/>
      <c r="D10" s="943"/>
      <c r="E10" s="946"/>
      <c r="F10" s="943"/>
      <c r="G10" s="946"/>
      <c r="H10" s="943"/>
      <c r="I10" s="946"/>
      <c r="J10" s="943"/>
      <c r="K10" s="946"/>
      <c r="L10" s="943"/>
      <c r="M10" s="946"/>
      <c r="N10" s="943"/>
    </row>
    <row r="11" spans="1:14" ht="15.75" customHeight="1">
      <c r="A11" s="936"/>
      <c r="B11" s="943"/>
      <c r="C11" s="946"/>
      <c r="D11" s="943"/>
      <c r="E11" s="946"/>
      <c r="F11" s="943"/>
      <c r="G11" s="946"/>
      <c r="H11" s="943"/>
      <c r="I11" s="946"/>
      <c r="J11" s="943"/>
      <c r="K11" s="946"/>
      <c r="L11" s="943"/>
      <c r="M11" s="946"/>
      <c r="N11" s="943"/>
    </row>
    <row r="12" spans="1:14" ht="15.75" customHeight="1">
      <c r="A12" s="936"/>
      <c r="B12" s="943"/>
      <c r="C12" s="946"/>
      <c r="D12" s="943"/>
      <c r="E12" s="946"/>
      <c r="F12" s="943"/>
      <c r="G12" s="946"/>
      <c r="H12" s="943"/>
      <c r="I12" s="946"/>
      <c r="J12" s="943"/>
      <c r="K12" s="946"/>
      <c r="L12" s="943"/>
      <c r="M12" s="946"/>
      <c r="N12" s="943"/>
    </row>
    <row r="13" spans="1:14" ht="15.75" customHeight="1">
      <c r="A13" s="936"/>
      <c r="B13" s="944"/>
      <c r="C13" s="946"/>
      <c r="D13" s="944"/>
      <c r="E13" s="946"/>
      <c r="F13" s="944"/>
      <c r="G13" s="946"/>
      <c r="H13" s="944"/>
      <c r="I13" s="946"/>
      <c r="J13" s="944"/>
      <c r="K13" s="946"/>
      <c r="L13" s="944"/>
      <c r="M13" s="946"/>
      <c r="N13" s="944"/>
    </row>
    <row r="14" spans="1:14">
      <c r="B14" s="945"/>
      <c r="C14" s="945"/>
      <c r="D14" s="945"/>
      <c r="E14" s="945"/>
      <c r="F14" s="945"/>
      <c r="G14" s="945"/>
      <c r="H14" s="945"/>
      <c r="I14" s="945"/>
      <c r="J14" s="945"/>
      <c r="K14" s="945"/>
      <c r="L14" s="945"/>
      <c r="M14" s="945"/>
      <c r="N14" s="945"/>
    </row>
    <row r="15" spans="1:14" ht="15.75" customHeight="1">
      <c r="A15" s="936" t="s">
        <v>414</v>
      </c>
      <c r="B15" s="941" t="s">
        <v>409</v>
      </c>
      <c r="C15" s="945"/>
      <c r="D15" s="941" t="s">
        <v>410</v>
      </c>
      <c r="E15" s="945"/>
      <c r="F15" s="941" t="s">
        <v>411</v>
      </c>
      <c r="G15" s="945"/>
      <c r="H15" s="941" t="s">
        <v>412</v>
      </c>
      <c r="I15" s="945"/>
      <c r="J15" s="941" t="s">
        <v>413</v>
      </c>
      <c r="K15" s="945"/>
      <c r="L15" s="941" t="s">
        <v>84</v>
      </c>
      <c r="M15" s="945"/>
      <c r="N15" s="941" t="s">
        <v>50</v>
      </c>
    </row>
    <row r="16" spans="1:14" ht="15.75" customHeight="1">
      <c r="A16" s="936"/>
      <c r="B16" s="942"/>
      <c r="C16" s="946"/>
      <c r="D16" s="942"/>
      <c r="E16" s="946"/>
      <c r="F16" s="942"/>
      <c r="G16" s="946"/>
      <c r="H16" s="942"/>
      <c r="I16" s="946"/>
      <c r="J16" s="942"/>
      <c r="K16" s="946"/>
      <c r="L16" s="942"/>
      <c r="M16" s="946"/>
      <c r="N16" s="942"/>
    </row>
    <row r="17" spans="1:14" ht="15.75" customHeight="1">
      <c r="A17" s="936"/>
      <c r="B17" s="943"/>
      <c r="C17" s="946"/>
      <c r="D17" s="943"/>
      <c r="E17" s="946"/>
      <c r="F17" s="943"/>
      <c r="G17" s="946"/>
      <c r="H17" s="943"/>
      <c r="I17" s="946"/>
      <c r="J17" s="943"/>
      <c r="K17" s="946"/>
      <c r="L17" s="943"/>
      <c r="M17" s="946"/>
      <c r="N17" s="943"/>
    </row>
    <row r="18" spans="1:14" ht="15.75" customHeight="1">
      <c r="A18" s="936"/>
      <c r="B18" s="943"/>
      <c r="C18" s="946"/>
      <c r="D18" s="943"/>
      <c r="E18" s="946"/>
      <c r="F18" s="943"/>
      <c r="G18" s="946"/>
      <c r="H18" s="943"/>
      <c r="I18" s="946"/>
      <c r="J18" s="943"/>
      <c r="K18" s="946"/>
      <c r="L18" s="943"/>
      <c r="M18" s="946"/>
      <c r="N18" s="943"/>
    </row>
    <row r="19" spans="1:14" ht="15.75" customHeight="1">
      <c r="A19" s="936"/>
      <c r="B19" s="943"/>
      <c r="C19" s="946"/>
      <c r="D19" s="943"/>
      <c r="E19" s="946"/>
      <c r="F19" s="943"/>
      <c r="G19" s="946"/>
      <c r="H19" s="943"/>
      <c r="I19" s="946"/>
      <c r="J19" s="943"/>
      <c r="K19" s="946"/>
      <c r="L19" s="943"/>
      <c r="M19" s="946"/>
      <c r="N19" s="943"/>
    </row>
    <row r="20" spans="1:14" ht="15.75" customHeight="1">
      <c r="A20" s="936"/>
      <c r="B20" s="943"/>
      <c r="C20" s="946"/>
      <c r="D20" s="943"/>
      <c r="E20" s="946"/>
      <c r="F20" s="943"/>
      <c r="G20" s="946"/>
      <c r="H20" s="943"/>
      <c r="I20" s="946"/>
      <c r="J20" s="943"/>
      <c r="K20" s="946"/>
      <c r="L20" s="943"/>
      <c r="M20" s="946"/>
      <c r="N20" s="943"/>
    </row>
    <row r="21" spans="1:14" ht="15.75" customHeight="1">
      <c r="A21" s="936"/>
      <c r="B21" s="943"/>
      <c r="C21" s="946"/>
      <c r="D21" s="943"/>
      <c r="E21" s="946"/>
      <c r="F21" s="943"/>
      <c r="G21" s="946"/>
      <c r="H21" s="943"/>
      <c r="I21" s="946"/>
      <c r="J21" s="943"/>
      <c r="K21" s="946"/>
      <c r="L21" s="943"/>
      <c r="M21" s="946"/>
      <c r="N21" s="943"/>
    </row>
    <row r="22" spans="1:14" ht="15.75" customHeight="1">
      <c r="A22" s="936"/>
      <c r="B22" s="943"/>
      <c r="C22" s="946"/>
      <c r="D22" s="943"/>
      <c r="E22" s="946"/>
      <c r="F22" s="943"/>
      <c r="G22" s="946"/>
      <c r="H22" s="943"/>
      <c r="I22" s="946"/>
      <c r="J22" s="943"/>
      <c r="K22" s="946"/>
      <c r="L22" s="943"/>
      <c r="M22" s="946"/>
      <c r="N22" s="943"/>
    </row>
    <row r="23" spans="1:14" ht="15.75" customHeight="1">
      <c r="A23" s="936"/>
      <c r="B23" s="944"/>
      <c r="C23" s="946"/>
      <c r="D23" s="944"/>
      <c r="E23" s="946"/>
      <c r="F23" s="944"/>
      <c r="G23" s="946"/>
      <c r="H23" s="944"/>
      <c r="I23" s="946"/>
      <c r="J23" s="944"/>
      <c r="K23" s="946"/>
      <c r="L23" s="944"/>
      <c r="M23" s="946"/>
      <c r="N23" s="944"/>
    </row>
    <row r="24" spans="1:14">
      <c r="B24" s="945"/>
      <c r="C24" s="945"/>
      <c r="D24" s="945"/>
      <c r="E24" s="945"/>
      <c r="F24" s="945"/>
      <c r="G24" s="945"/>
      <c r="H24" s="945"/>
      <c r="I24" s="945"/>
      <c r="J24" s="945"/>
      <c r="K24" s="945"/>
      <c r="L24" s="945"/>
      <c r="M24" s="945"/>
      <c r="N24" s="945"/>
    </row>
    <row r="25" spans="1:14" ht="15.75" customHeight="1">
      <c r="A25" s="936" t="s">
        <v>290</v>
      </c>
      <c r="B25" s="941" t="s">
        <v>409</v>
      </c>
      <c r="C25" s="945"/>
      <c r="D25" s="941" t="s">
        <v>410</v>
      </c>
      <c r="E25" s="945"/>
      <c r="F25" s="941" t="s">
        <v>411</v>
      </c>
      <c r="G25" s="945"/>
      <c r="H25" s="941" t="s">
        <v>412</v>
      </c>
      <c r="I25" s="945"/>
      <c r="J25" s="941" t="s">
        <v>413</v>
      </c>
      <c r="K25" s="945"/>
      <c r="L25" s="941" t="s">
        <v>84</v>
      </c>
      <c r="M25" s="945"/>
      <c r="N25" s="941" t="s">
        <v>50</v>
      </c>
    </row>
    <row r="26" spans="1:14" ht="15.75" customHeight="1">
      <c r="A26" s="936"/>
      <c r="B26" s="942"/>
      <c r="C26" s="946"/>
      <c r="D26" s="942"/>
      <c r="E26" s="946"/>
      <c r="F26" s="942"/>
      <c r="G26" s="946"/>
      <c r="H26" s="942"/>
      <c r="I26" s="946"/>
      <c r="J26" s="942"/>
      <c r="K26" s="946"/>
      <c r="L26" s="942"/>
      <c r="M26" s="946"/>
      <c r="N26" s="942"/>
    </row>
    <row r="27" spans="1:14" ht="15.75" customHeight="1">
      <c r="A27" s="936"/>
      <c r="B27" s="943"/>
      <c r="C27" s="946"/>
      <c r="D27" s="943"/>
      <c r="E27" s="946"/>
      <c r="F27" s="943"/>
      <c r="G27" s="946"/>
      <c r="H27" s="943"/>
      <c r="I27" s="946"/>
      <c r="J27" s="943"/>
      <c r="K27" s="946"/>
      <c r="L27" s="943"/>
      <c r="M27" s="946"/>
      <c r="N27" s="943"/>
    </row>
    <row r="28" spans="1:14" ht="15.75" customHeight="1">
      <c r="A28" s="936"/>
      <c r="B28" s="943"/>
      <c r="C28" s="946"/>
      <c r="D28" s="943"/>
      <c r="E28" s="946"/>
      <c r="F28" s="943"/>
      <c r="G28" s="946"/>
      <c r="H28" s="943"/>
      <c r="I28" s="946"/>
      <c r="J28" s="943"/>
      <c r="K28" s="946"/>
      <c r="L28" s="943"/>
      <c r="M28" s="946"/>
      <c r="N28" s="943"/>
    </row>
    <row r="29" spans="1:14" ht="15.75" customHeight="1">
      <c r="A29" s="936"/>
      <c r="B29" s="943"/>
      <c r="C29" s="946"/>
      <c r="D29" s="943"/>
      <c r="E29" s="946"/>
      <c r="F29" s="943"/>
      <c r="G29" s="946"/>
      <c r="H29" s="943"/>
      <c r="I29" s="946"/>
      <c r="J29" s="943"/>
      <c r="K29" s="946"/>
      <c r="L29" s="943"/>
      <c r="M29" s="946"/>
      <c r="N29" s="943"/>
    </row>
    <row r="30" spans="1:14" ht="15.75" customHeight="1">
      <c r="A30" s="936"/>
      <c r="B30" s="943"/>
      <c r="C30" s="946"/>
      <c r="D30" s="943"/>
      <c r="E30" s="946"/>
      <c r="F30" s="943"/>
      <c r="G30" s="946"/>
      <c r="H30" s="943"/>
      <c r="I30" s="946"/>
      <c r="J30" s="943"/>
      <c r="K30" s="946"/>
      <c r="L30" s="943"/>
      <c r="M30" s="946"/>
      <c r="N30" s="943"/>
    </row>
    <row r="31" spans="1:14" ht="15.75" customHeight="1">
      <c r="A31" s="936"/>
      <c r="B31" s="943"/>
      <c r="C31" s="946"/>
      <c r="D31" s="943"/>
      <c r="E31" s="946"/>
      <c r="F31" s="943"/>
      <c r="G31" s="946"/>
      <c r="H31" s="943"/>
      <c r="I31" s="946"/>
      <c r="J31" s="943"/>
      <c r="K31" s="946"/>
      <c r="L31" s="943"/>
      <c r="M31" s="946"/>
      <c r="N31" s="943"/>
    </row>
    <row r="32" spans="1:14" ht="15.75" customHeight="1">
      <c r="A32" s="936"/>
      <c r="B32" s="943"/>
      <c r="C32" s="946"/>
      <c r="D32" s="943"/>
      <c r="E32" s="946"/>
      <c r="F32" s="943"/>
      <c r="G32" s="946"/>
      <c r="H32" s="943"/>
      <c r="I32" s="946"/>
      <c r="J32" s="943"/>
      <c r="K32" s="946"/>
      <c r="L32" s="943"/>
      <c r="M32" s="946"/>
      <c r="N32" s="943"/>
    </row>
    <row r="33" spans="1:14" ht="15.75" customHeight="1">
      <c r="A33" s="936"/>
      <c r="B33" s="944"/>
      <c r="C33" s="946"/>
      <c r="D33" s="944"/>
      <c r="E33" s="946"/>
      <c r="F33" s="944"/>
      <c r="G33" s="946"/>
      <c r="H33" s="944"/>
      <c r="I33" s="946"/>
      <c r="J33" s="944"/>
      <c r="K33" s="946"/>
      <c r="L33" s="944"/>
      <c r="M33" s="946"/>
      <c r="N33" s="944"/>
    </row>
    <row r="34" spans="1:14">
      <c r="B34" s="945"/>
      <c r="C34" s="945"/>
      <c r="D34" s="945"/>
      <c r="E34" s="945"/>
      <c r="F34" s="945"/>
      <c r="G34" s="945"/>
      <c r="H34" s="945"/>
      <c r="I34" s="945"/>
      <c r="J34" s="945"/>
      <c r="K34" s="945"/>
      <c r="L34" s="945"/>
      <c r="M34" s="945"/>
      <c r="N34" s="945"/>
    </row>
    <row r="35" spans="1:14" ht="15.75" customHeight="1">
      <c r="A35" s="936" t="s">
        <v>416</v>
      </c>
      <c r="B35" s="941" t="s">
        <v>409</v>
      </c>
      <c r="C35" s="945"/>
      <c r="D35" s="941" t="s">
        <v>410</v>
      </c>
      <c r="E35" s="945"/>
      <c r="F35" s="941" t="s">
        <v>411</v>
      </c>
      <c r="G35" s="945"/>
      <c r="H35" s="941" t="s">
        <v>412</v>
      </c>
      <c r="I35" s="945"/>
      <c r="J35" s="941" t="s">
        <v>413</v>
      </c>
      <c r="K35" s="945"/>
      <c r="L35" s="941" t="s">
        <v>84</v>
      </c>
      <c r="M35" s="945"/>
      <c r="N35" s="941" t="s">
        <v>50</v>
      </c>
    </row>
    <row r="36" spans="1:14" ht="15.75" customHeight="1">
      <c r="A36" s="936"/>
      <c r="B36" s="942"/>
      <c r="C36" s="946"/>
      <c r="D36" s="942"/>
      <c r="E36" s="946"/>
      <c r="F36" s="942"/>
      <c r="G36" s="946"/>
      <c r="H36" s="942"/>
      <c r="I36" s="946"/>
      <c r="J36" s="942"/>
      <c r="K36" s="946"/>
      <c r="L36" s="942"/>
      <c r="M36" s="946"/>
      <c r="N36" s="942"/>
    </row>
    <row r="37" spans="1:14" ht="15.75" customHeight="1">
      <c r="A37" s="936"/>
      <c r="B37" s="943"/>
      <c r="C37" s="946"/>
      <c r="D37" s="943"/>
      <c r="E37" s="946"/>
      <c r="F37" s="943"/>
      <c r="G37" s="946"/>
      <c r="H37" s="943"/>
      <c r="I37" s="946"/>
      <c r="J37" s="943"/>
      <c r="K37" s="946"/>
      <c r="L37" s="943"/>
      <c r="M37" s="946"/>
      <c r="N37" s="943"/>
    </row>
    <row r="38" spans="1:14" ht="15.75" customHeight="1">
      <c r="A38" s="936"/>
      <c r="B38" s="943"/>
      <c r="C38" s="946"/>
      <c r="D38" s="943"/>
      <c r="E38" s="946"/>
      <c r="F38" s="943"/>
      <c r="G38" s="946"/>
      <c r="H38" s="943"/>
      <c r="I38" s="946"/>
      <c r="J38" s="943"/>
      <c r="K38" s="946"/>
      <c r="L38" s="943"/>
      <c r="M38" s="946"/>
      <c r="N38" s="943"/>
    </row>
    <row r="39" spans="1:14" ht="15.75" customHeight="1">
      <c r="A39" s="936"/>
      <c r="B39" s="943"/>
      <c r="C39" s="946"/>
      <c r="D39" s="943"/>
      <c r="E39" s="946"/>
      <c r="F39" s="943"/>
      <c r="G39" s="946"/>
      <c r="H39" s="943"/>
      <c r="I39" s="946"/>
      <c r="J39" s="943"/>
      <c r="K39" s="946"/>
      <c r="L39" s="943"/>
      <c r="M39" s="946"/>
      <c r="N39" s="943"/>
    </row>
    <row r="40" spans="1:14" ht="15.75" customHeight="1">
      <c r="A40" s="936"/>
      <c r="B40" s="943"/>
      <c r="C40" s="946"/>
      <c r="D40" s="943"/>
      <c r="E40" s="946"/>
      <c r="F40" s="943"/>
      <c r="G40" s="946"/>
      <c r="H40" s="943"/>
      <c r="I40" s="946"/>
      <c r="J40" s="943"/>
      <c r="K40" s="946"/>
      <c r="L40" s="943"/>
      <c r="M40" s="946"/>
      <c r="N40" s="943"/>
    </row>
    <row r="41" spans="1:14" ht="15.75" customHeight="1">
      <c r="A41" s="936"/>
      <c r="B41" s="943"/>
      <c r="C41" s="946"/>
      <c r="D41" s="943"/>
      <c r="E41" s="946"/>
      <c r="F41" s="943"/>
      <c r="G41" s="946"/>
      <c r="H41" s="943"/>
      <c r="I41" s="946"/>
      <c r="J41" s="943"/>
      <c r="K41" s="946"/>
      <c r="L41" s="943"/>
      <c r="M41" s="946"/>
      <c r="N41" s="943"/>
    </row>
    <row r="42" spans="1:14" ht="15.75" customHeight="1">
      <c r="A42" s="936"/>
      <c r="B42" s="943"/>
      <c r="C42" s="946"/>
      <c r="D42" s="943"/>
      <c r="E42" s="946"/>
      <c r="F42" s="943"/>
      <c r="G42" s="946"/>
      <c r="H42" s="943"/>
      <c r="I42" s="946"/>
      <c r="J42" s="943"/>
      <c r="K42" s="946"/>
      <c r="L42" s="943"/>
      <c r="M42" s="946"/>
      <c r="N42" s="943"/>
    </row>
    <row r="43" spans="1:14" ht="15.75" customHeight="1">
      <c r="A43" s="936"/>
      <c r="B43" s="944"/>
      <c r="C43" s="946"/>
      <c r="D43" s="944"/>
      <c r="E43" s="946"/>
      <c r="F43" s="944"/>
      <c r="G43" s="946"/>
      <c r="H43" s="944"/>
      <c r="I43" s="946"/>
      <c r="J43" s="944"/>
      <c r="K43" s="946"/>
      <c r="L43" s="944"/>
      <c r="M43" s="946"/>
      <c r="N43" s="944"/>
    </row>
    <row r="44" spans="1:14">
      <c r="B44" s="945"/>
      <c r="C44" s="945"/>
      <c r="D44" s="945"/>
      <c r="E44" s="945"/>
      <c r="F44" s="945"/>
      <c r="G44" s="945"/>
      <c r="H44" s="945"/>
      <c r="I44" s="945"/>
      <c r="J44" s="945"/>
      <c r="K44" s="945"/>
      <c r="L44" s="945"/>
      <c r="M44" s="945"/>
      <c r="N44" s="945"/>
    </row>
    <row r="45" spans="1:14" ht="15.75" customHeight="1">
      <c r="A45" s="936" t="s">
        <v>12</v>
      </c>
      <c r="B45" s="941" t="s">
        <v>409</v>
      </c>
      <c r="C45" s="945"/>
      <c r="D45" s="941" t="s">
        <v>410</v>
      </c>
      <c r="E45" s="945"/>
      <c r="F45" s="941" t="s">
        <v>411</v>
      </c>
      <c r="G45" s="945"/>
      <c r="H45" s="941" t="s">
        <v>412</v>
      </c>
      <c r="I45" s="945"/>
      <c r="J45" s="941" t="s">
        <v>413</v>
      </c>
      <c r="K45" s="945"/>
      <c r="L45" s="941" t="s">
        <v>84</v>
      </c>
      <c r="M45" s="945"/>
      <c r="N45" s="941" t="s">
        <v>50</v>
      </c>
    </row>
    <row r="46" spans="1:14" ht="15.75" customHeight="1">
      <c r="A46" s="936"/>
      <c r="B46" s="942"/>
      <c r="C46" s="946"/>
      <c r="D46" s="942"/>
      <c r="E46" s="946"/>
      <c r="F46" s="942"/>
      <c r="G46" s="946"/>
      <c r="H46" s="942"/>
      <c r="I46" s="946"/>
      <c r="J46" s="942"/>
      <c r="K46" s="946"/>
      <c r="L46" s="942"/>
      <c r="M46" s="946"/>
      <c r="N46" s="942"/>
    </row>
    <row r="47" spans="1:14" ht="15.75" customHeight="1">
      <c r="A47" s="936"/>
      <c r="B47" s="943"/>
      <c r="C47" s="946"/>
      <c r="D47" s="943"/>
      <c r="E47" s="946"/>
      <c r="F47" s="943"/>
      <c r="G47" s="946"/>
      <c r="H47" s="943"/>
      <c r="I47" s="946"/>
      <c r="J47" s="943"/>
      <c r="K47" s="946"/>
      <c r="L47" s="943"/>
      <c r="M47" s="946"/>
      <c r="N47" s="943"/>
    </row>
    <row r="48" spans="1:14" ht="15.75" customHeight="1">
      <c r="A48" s="936"/>
      <c r="B48" s="943"/>
      <c r="C48" s="946"/>
      <c r="D48" s="943"/>
      <c r="E48" s="946"/>
      <c r="F48" s="943"/>
      <c r="G48" s="946"/>
      <c r="H48" s="943"/>
      <c r="I48" s="946"/>
      <c r="J48" s="943"/>
      <c r="K48" s="946"/>
      <c r="L48" s="943"/>
      <c r="M48" s="946"/>
      <c r="N48" s="943"/>
    </row>
    <row r="49" spans="1:14" ht="15.75" customHeight="1">
      <c r="A49" s="936"/>
      <c r="B49" s="943"/>
      <c r="C49" s="946"/>
      <c r="D49" s="943"/>
      <c r="E49" s="946"/>
      <c r="F49" s="943"/>
      <c r="G49" s="946"/>
      <c r="H49" s="943"/>
      <c r="I49" s="946"/>
      <c r="J49" s="943"/>
      <c r="K49" s="946"/>
      <c r="L49" s="943"/>
      <c r="M49" s="946"/>
      <c r="N49" s="943"/>
    </row>
    <row r="50" spans="1:14" ht="15.75" customHeight="1">
      <c r="A50" s="936"/>
      <c r="B50" s="943"/>
      <c r="C50" s="946"/>
      <c r="D50" s="943"/>
      <c r="E50" s="946"/>
      <c r="F50" s="943"/>
      <c r="G50" s="946"/>
      <c r="H50" s="943"/>
      <c r="I50" s="946"/>
      <c r="J50" s="943"/>
      <c r="K50" s="946"/>
      <c r="L50" s="943"/>
      <c r="M50" s="946"/>
      <c r="N50" s="943"/>
    </row>
    <row r="51" spans="1:14" ht="15.75" customHeight="1">
      <c r="A51" s="936"/>
      <c r="B51" s="943"/>
      <c r="C51" s="946"/>
      <c r="D51" s="943"/>
      <c r="E51" s="946"/>
      <c r="F51" s="943"/>
      <c r="G51" s="946"/>
      <c r="H51" s="943"/>
      <c r="I51" s="946"/>
      <c r="J51" s="943"/>
      <c r="K51" s="946"/>
      <c r="L51" s="943"/>
      <c r="M51" s="946"/>
      <c r="N51" s="943"/>
    </row>
    <row r="52" spans="1:14" ht="15.75" customHeight="1">
      <c r="A52" s="936"/>
      <c r="B52" s="943"/>
      <c r="C52" s="946"/>
      <c r="D52" s="943"/>
      <c r="E52" s="946"/>
      <c r="F52" s="943"/>
      <c r="G52" s="946"/>
      <c r="H52" s="943"/>
      <c r="I52" s="946"/>
      <c r="J52" s="943"/>
      <c r="K52" s="946"/>
      <c r="L52" s="943"/>
      <c r="M52" s="946"/>
      <c r="N52" s="943"/>
    </row>
    <row r="53" spans="1:14" ht="15.75" customHeight="1">
      <c r="A53" s="936"/>
      <c r="B53" s="944"/>
      <c r="C53" s="946"/>
      <c r="D53" s="944"/>
      <c r="E53" s="946"/>
      <c r="F53" s="944"/>
      <c r="G53" s="946"/>
      <c r="H53" s="944"/>
      <c r="I53" s="946"/>
      <c r="J53" s="944"/>
      <c r="K53" s="946"/>
      <c r="L53" s="944"/>
      <c r="M53" s="946"/>
      <c r="N53" s="944"/>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35" customWidth="1"/>
    <col min="2" max="2" width="1.625" style="935" customWidth="1"/>
    <col min="3" max="3" width="11.5" style="935" customWidth="1"/>
    <col min="4" max="4" width="1.625" style="935" customWidth="1"/>
    <col min="5" max="5" width="11.5" style="935" customWidth="1"/>
    <col min="6" max="6" width="1.625" style="935" customWidth="1"/>
    <col min="7" max="7" width="11.5" style="935" customWidth="1"/>
    <col min="8" max="8" width="1.625" style="935" customWidth="1"/>
    <col min="9" max="9" width="11.5" style="935" customWidth="1"/>
    <col min="10" max="10" width="1.625" style="935" customWidth="1"/>
    <col min="11" max="11" width="11.5" style="935" customWidth="1"/>
    <col min="12" max="12" width="1.625" style="935" customWidth="1"/>
    <col min="13" max="13" width="11.5" style="935" customWidth="1"/>
    <col min="14" max="16" width="9" style="935" bestFit="1" customWidth="1"/>
    <col min="17" max="17" width="10.25" style="935" customWidth="1"/>
    <col min="18" max="18" width="9" style="935" bestFit="1" customWidth="1"/>
    <col min="19" max="16384" width="9" style="935" customWidth="1"/>
  </cols>
  <sheetData>
    <row r="1" spans="1:13" ht="24" customHeight="1">
      <c r="A1" s="937" t="s">
        <v>10</v>
      </c>
      <c r="B1" s="937"/>
      <c r="C1" s="937"/>
      <c r="D1" s="937"/>
      <c r="E1" s="937"/>
      <c r="F1" s="937"/>
      <c r="G1" s="937"/>
      <c r="H1" s="937"/>
      <c r="I1" s="937"/>
      <c r="J1" s="937"/>
      <c r="K1" s="937"/>
      <c r="L1" s="937"/>
      <c r="M1" s="937"/>
    </row>
    <row r="2" spans="1:13" ht="7.5" customHeight="1">
      <c r="A2" s="937"/>
      <c r="B2" s="937"/>
      <c r="C2" s="937"/>
      <c r="D2" s="937"/>
      <c r="E2" s="937"/>
      <c r="F2" s="937"/>
      <c r="G2" s="937"/>
      <c r="H2" s="937"/>
      <c r="I2" s="937"/>
      <c r="J2" s="937"/>
      <c r="K2" s="937"/>
      <c r="L2" s="937"/>
      <c r="M2" s="937"/>
    </row>
    <row r="3" spans="1:13" ht="21.75">
      <c r="A3" s="939" t="s">
        <v>15</v>
      </c>
      <c r="B3" s="939"/>
      <c r="C3" s="939"/>
      <c r="D3" s="939"/>
      <c r="E3" s="939"/>
      <c r="F3" s="937"/>
      <c r="G3" s="949" t="s">
        <v>40</v>
      </c>
      <c r="H3" s="949"/>
      <c r="I3" s="950">
        <f>共通データ!O1</f>
        <v>0</v>
      </c>
      <c r="J3" s="950"/>
      <c r="K3" s="950"/>
      <c r="L3" s="950"/>
      <c r="M3" s="950"/>
    </row>
    <row r="4" spans="1:13" ht="14.25">
      <c r="A4" s="940" t="s">
        <v>407</v>
      </c>
      <c r="B4" s="940"/>
      <c r="C4" s="940"/>
      <c r="D4" s="940"/>
      <c r="E4" s="940"/>
      <c r="F4" s="940"/>
      <c r="G4" s="940"/>
    </row>
    <row r="5" spans="1:13" ht="15.75" customHeight="1">
      <c r="A5" s="951" t="s">
        <v>338</v>
      </c>
      <c r="C5" s="951" t="s">
        <v>418</v>
      </c>
      <c r="E5" s="951" t="s">
        <v>240</v>
      </c>
      <c r="G5" s="951" t="s">
        <v>420</v>
      </c>
      <c r="I5" s="951" t="s">
        <v>93</v>
      </c>
      <c r="K5" s="951" t="s">
        <v>318</v>
      </c>
      <c r="M5" s="951" t="s">
        <v>422</v>
      </c>
    </row>
    <row r="6" spans="1:13" ht="15.75" customHeight="1">
      <c r="A6" s="952"/>
      <c r="B6" s="955"/>
      <c r="C6" s="952"/>
      <c r="D6" s="955"/>
      <c r="E6" s="952"/>
      <c r="F6" s="955"/>
      <c r="G6" s="952"/>
      <c r="H6" s="955"/>
      <c r="I6" s="952"/>
      <c r="J6" s="955"/>
      <c r="K6" s="952"/>
      <c r="L6" s="955"/>
      <c r="M6" s="952"/>
    </row>
    <row r="7" spans="1:13" ht="15.75" customHeight="1">
      <c r="A7" s="953"/>
      <c r="B7" s="955"/>
      <c r="C7" s="953"/>
      <c r="D7" s="955"/>
      <c r="E7" s="953"/>
      <c r="F7" s="955"/>
      <c r="G7" s="953"/>
      <c r="H7" s="955"/>
      <c r="I7" s="953"/>
      <c r="J7" s="955"/>
      <c r="K7" s="953"/>
      <c r="L7" s="955"/>
      <c r="M7" s="953"/>
    </row>
    <row r="8" spans="1:13" ht="15.75" customHeight="1">
      <c r="A8" s="953"/>
      <c r="B8" s="955"/>
      <c r="C8" s="953"/>
      <c r="D8" s="955"/>
      <c r="E8" s="953"/>
      <c r="F8" s="955"/>
      <c r="G8" s="953"/>
      <c r="H8" s="955"/>
      <c r="I8" s="953"/>
      <c r="J8" s="955"/>
      <c r="K8" s="953"/>
      <c r="L8" s="955"/>
      <c r="M8" s="953"/>
    </row>
    <row r="9" spans="1:13" ht="15.75" customHeight="1">
      <c r="A9" s="953"/>
      <c r="B9" s="955"/>
      <c r="C9" s="953"/>
      <c r="D9" s="955"/>
      <c r="E9" s="953"/>
      <c r="F9" s="955"/>
      <c r="G9" s="953"/>
      <c r="H9" s="955"/>
      <c r="I9" s="953"/>
      <c r="J9" s="955"/>
      <c r="K9" s="953"/>
      <c r="L9" s="955"/>
      <c r="M9" s="953"/>
    </row>
    <row r="10" spans="1:13" ht="15.75" customHeight="1">
      <c r="A10" s="953"/>
      <c r="B10" s="955"/>
      <c r="C10" s="953"/>
      <c r="D10" s="955"/>
      <c r="E10" s="953"/>
      <c r="F10" s="955"/>
      <c r="G10" s="953"/>
      <c r="H10" s="955"/>
      <c r="I10" s="953"/>
      <c r="J10" s="955"/>
      <c r="K10" s="953"/>
      <c r="L10" s="955"/>
      <c r="M10" s="953"/>
    </row>
    <row r="11" spans="1:13" ht="15.75" customHeight="1">
      <c r="A11" s="953"/>
      <c r="B11" s="955"/>
      <c r="C11" s="953"/>
      <c r="D11" s="955"/>
      <c r="E11" s="953"/>
      <c r="F11" s="955"/>
      <c r="G11" s="953"/>
      <c r="H11" s="955"/>
      <c r="I11" s="953"/>
      <c r="J11" s="955"/>
      <c r="K11" s="953"/>
      <c r="L11" s="955"/>
      <c r="M11" s="953"/>
    </row>
    <row r="12" spans="1:13" ht="15.75" customHeight="1">
      <c r="A12" s="953"/>
      <c r="B12" s="955"/>
      <c r="C12" s="953"/>
      <c r="D12" s="955"/>
      <c r="E12" s="953"/>
      <c r="F12" s="955"/>
      <c r="G12" s="953"/>
      <c r="H12" s="955"/>
      <c r="I12" s="953"/>
      <c r="J12" s="955"/>
      <c r="K12" s="953"/>
      <c r="L12" s="955"/>
      <c r="M12" s="953"/>
    </row>
    <row r="13" spans="1:13" ht="15.75" customHeight="1">
      <c r="A13" s="954"/>
      <c r="B13" s="955"/>
      <c r="C13" s="954"/>
      <c r="D13" s="955"/>
      <c r="E13" s="954"/>
      <c r="F13" s="955"/>
      <c r="G13" s="954"/>
      <c r="H13" s="955"/>
      <c r="I13" s="954"/>
      <c r="J13" s="955"/>
      <c r="K13" s="954"/>
      <c r="L13" s="955"/>
      <c r="M13" s="954"/>
    </row>
    <row r="15" spans="1:13" ht="15.75" customHeight="1">
      <c r="A15" s="951" t="s">
        <v>91</v>
      </c>
      <c r="B15" s="956"/>
      <c r="C15" s="951" t="s">
        <v>424</v>
      </c>
      <c r="D15" s="956"/>
      <c r="E15" s="951" t="s">
        <v>339</v>
      </c>
      <c r="F15" s="956"/>
      <c r="G15" s="951" t="s">
        <v>425</v>
      </c>
      <c r="H15" s="956"/>
      <c r="I15" s="951" t="s">
        <v>270</v>
      </c>
      <c r="J15" s="956"/>
      <c r="K15" s="951" t="s">
        <v>199</v>
      </c>
      <c r="L15" s="956"/>
      <c r="M15" s="951" t="s">
        <v>426</v>
      </c>
    </row>
    <row r="16" spans="1:13" ht="15.75" customHeight="1">
      <c r="A16" s="952"/>
      <c r="B16" s="955"/>
      <c r="C16" s="952"/>
      <c r="D16" s="955"/>
      <c r="E16" s="952"/>
      <c r="F16" s="955"/>
      <c r="G16" s="952"/>
      <c r="H16" s="955"/>
      <c r="I16" s="952"/>
      <c r="J16" s="955"/>
      <c r="K16" s="952"/>
      <c r="L16" s="955"/>
      <c r="M16" s="952"/>
    </row>
    <row r="17" spans="1:13" ht="15.75" customHeight="1">
      <c r="A17" s="953"/>
      <c r="B17" s="955"/>
      <c r="C17" s="953"/>
      <c r="D17" s="955"/>
      <c r="E17" s="953"/>
      <c r="F17" s="955"/>
      <c r="G17" s="953"/>
      <c r="H17" s="955"/>
      <c r="I17" s="953"/>
      <c r="J17" s="955"/>
      <c r="K17" s="953"/>
      <c r="L17" s="955"/>
      <c r="M17" s="953"/>
    </row>
    <row r="18" spans="1:13" ht="15.75" customHeight="1">
      <c r="A18" s="953"/>
      <c r="B18" s="955"/>
      <c r="C18" s="953"/>
      <c r="D18" s="955"/>
      <c r="E18" s="953"/>
      <c r="F18" s="955"/>
      <c r="G18" s="953"/>
      <c r="H18" s="955"/>
      <c r="I18" s="953"/>
      <c r="J18" s="955"/>
      <c r="K18" s="953"/>
      <c r="L18" s="955"/>
      <c r="M18" s="953"/>
    </row>
    <row r="19" spans="1:13" ht="15.75" customHeight="1">
      <c r="A19" s="953"/>
      <c r="B19" s="955"/>
      <c r="C19" s="953"/>
      <c r="D19" s="955"/>
      <c r="E19" s="953"/>
      <c r="F19" s="955"/>
      <c r="G19" s="953"/>
      <c r="H19" s="955"/>
      <c r="I19" s="953"/>
      <c r="J19" s="955"/>
      <c r="K19" s="953"/>
      <c r="L19" s="955"/>
      <c r="M19" s="953"/>
    </row>
    <row r="20" spans="1:13" ht="15.75" customHeight="1">
      <c r="A20" s="953"/>
      <c r="B20" s="955"/>
      <c r="C20" s="953"/>
      <c r="D20" s="955"/>
      <c r="E20" s="953"/>
      <c r="F20" s="955"/>
      <c r="G20" s="953"/>
      <c r="H20" s="955"/>
      <c r="I20" s="953"/>
      <c r="J20" s="955"/>
      <c r="K20" s="953"/>
      <c r="L20" s="955"/>
      <c r="M20" s="953"/>
    </row>
    <row r="21" spans="1:13" ht="15.75" customHeight="1">
      <c r="A21" s="953"/>
      <c r="B21" s="955"/>
      <c r="C21" s="953"/>
      <c r="D21" s="955"/>
      <c r="E21" s="953"/>
      <c r="F21" s="955"/>
      <c r="G21" s="953"/>
      <c r="H21" s="955"/>
      <c r="I21" s="953"/>
      <c r="J21" s="955"/>
      <c r="K21" s="953"/>
      <c r="L21" s="955"/>
      <c r="M21" s="953"/>
    </row>
    <row r="22" spans="1:13" ht="15.75" customHeight="1">
      <c r="A22" s="953"/>
      <c r="B22" s="955"/>
      <c r="C22" s="953"/>
      <c r="D22" s="955"/>
      <c r="E22" s="953"/>
      <c r="F22" s="955"/>
      <c r="G22" s="953"/>
      <c r="H22" s="955"/>
      <c r="I22" s="953"/>
      <c r="J22" s="955"/>
      <c r="K22" s="953"/>
      <c r="L22" s="955"/>
      <c r="M22" s="953"/>
    </row>
    <row r="23" spans="1:13" ht="15.75" customHeight="1">
      <c r="A23" s="954"/>
      <c r="B23" s="955"/>
      <c r="C23" s="954"/>
      <c r="D23" s="955"/>
      <c r="E23" s="954"/>
      <c r="F23" s="955"/>
      <c r="G23" s="954"/>
      <c r="H23" s="955"/>
      <c r="I23" s="954"/>
      <c r="J23" s="955"/>
      <c r="K23" s="954"/>
      <c r="L23" s="955"/>
      <c r="M23" s="954"/>
    </row>
    <row r="25" spans="1:13" ht="15.75" customHeight="1">
      <c r="A25" s="951" t="s">
        <v>427</v>
      </c>
      <c r="B25" s="956"/>
      <c r="C25" s="951" t="s">
        <v>428</v>
      </c>
      <c r="D25" s="956"/>
      <c r="E25" s="951" t="s">
        <v>326</v>
      </c>
      <c r="F25" s="956"/>
      <c r="G25" s="951" t="s">
        <v>429</v>
      </c>
      <c r="H25" s="956"/>
      <c r="I25" s="951" t="s">
        <v>164</v>
      </c>
      <c r="J25" s="956"/>
      <c r="K25" s="951" t="s">
        <v>289</v>
      </c>
      <c r="L25" s="956"/>
      <c r="M25" s="951" t="s">
        <v>101</v>
      </c>
    </row>
    <row r="26" spans="1:13" ht="15.75" customHeight="1">
      <c r="A26" s="952"/>
      <c r="B26" s="955"/>
      <c r="C26" s="952"/>
      <c r="D26" s="955"/>
      <c r="E26" s="952"/>
      <c r="F26" s="955"/>
      <c r="G26" s="952"/>
      <c r="H26" s="955"/>
      <c r="I26" s="952"/>
      <c r="J26" s="955"/>
      <c r="K26" s="952"/>
      <c r="L26" s="955"/>
      <c r="M26" s="952"/>
    </row>
    <row r="27" spans="1:13" ht="15.75" customHeight="1">
      <c r="A27" s="953"/>
      <c r="B27" s="955"/>
      <c r="C27" s="953"/>
      <c r="D27" s="955"/>
      <c r="E27" s="953"/>
      <c r="F27" s="955"/>
      <c r="G27" s="953"/>
      <c r="H27" s="955"/>
      <c r="I27" s="953"/>
      <c r="J27" s="955"/>
      <c r="K27" s="953"/>
      <c r="L27" s="955"/>
      <c r="M27" s="953"/>
    </row>
    <row r="28" spans="1:13" ht="15.75" customHeight="1">
      <c r="A28" s="953"/>
      <c r="B28" s="955"/>
      <c r="C28" s="953"/>
      <c r="D28" s="955"/>
      <c r="E28" s="953"/>
      <c r="F28" s="955"/>
      <c r="G28" s="953"/>
      <c r="H28" s="955"/>
      <c r="I28" s="953"/>
      <c r="J28" s="955"/>
      <c r="K28" s="953"/>
      <c r="L28" s="955"/>
      <c r="M28" s="953"/>
    </row>
    <row r="29" spans="1:13" ht="15.75" customHeight="1">
      <c r="A29" s="953"/>
      <c r="B29" s="955"/>
      <c r="C29" s="953"/>
      <c r="D29" s="955"/>
      <c r="E29" s="953"/>
      <c r="F29" s="955"/>
      <c r="G29" s="953"/>
      <c r="H29" s="955"/>
      <c r="I29" s="953"/>
      <c r="J29" s="955"/>
      <c r="K29" s="953"/>
      <c r="L29" s="955"/>
      <c r="M29" s="953"/>
    </row>
    <row r="30" spans="1:13" ht="15.75" customHeight="1">
      <c r="A30" s="953"/>
      <c r="B30" s="955"/>
      <c r="C30" s="953"/>
      <c r="D30" s="955"/>
      <c r="E30" s="953"/>
      <c r="F30" s="955"/>
      <c r="G30" s="953"/>
      <c r="H30" s="955"/>
      <c r="I30" s="953"/>
      <c r="J30" s="955"/>
      <c r="K30" s="953"/>
      <c r="L30" s="955"/>
      <c r="M30" s="953"/>
    </row>
    <row r="31" spans="1:13" ht="15.75" customHeight="1">
      <c r="A31" s="953"/>
      <c r="B31" s="955"/>
      <c r="C31" s="953"/>
      <c r="D31" s="955"/>
      <c r="E31" s="953"/>
      <c r="F31" s="955"/>
      <c r="G31" s="953"/>
      <c r="H31" s="955"/>
      <c r="I31" s="953"/>
      <c r="J31" s="955"/>
      <c r="K31" s="953"/>
      <c r="L31" s="955"/>
      <c r="M31" s="953"/>
    </row>
    <row r="32" spans="1:13" ht="15.75" customHeight="1">
      <c r="A32" s="953"/>
      <c r="B32" s="955"/>
      <c r="C32" s="953"/>
      <c r="D32" s="955"/>
      <c r="E32" s="953"/>
      <c r="F32" s="955"/>
      <c r="G32" s="953"/>
      <c r="H32" s="955"/>
      <c r="I32" s="953"/>
      <c r="J32" s="955"/>
      <c r="K32" s="953"/>
      <c r="L32" s="955"/>
      <c r="M32" s="953"/>
    </row>
    <row r="33" spans="1:13" ht="15.75" customHeight="1">
      <c r="A33" s="954"/>
      <c r="B33" s="955"/>
      <c r="C33" s="954"/>
      <c r="D33" s="955"/>
      <c r="E33" s="954"/>
      <c r="F33" s="955"/>
      <c r="G33" s="954"/>
      <c r="H33" s="955"/>
      <c r="I33" s="954"/>
      <c r="J33" s="955"/>
      <c r="K33" s="954"/>
      <c r="L33" s="955"/>
      <c r="M33" s="954"/>
    </row>
    <row r="35" spans="1:13" ht="15.75" customHeight="1">
      <c r="A35" s="951" t="s">
        <v>432</v>
      </c>
      <c r="B35" s="956"/>
      <c r="C35" s="951" t="s">
        <v>382</v>
      </c>
      <c r="D35" s="956"/>
      <c r="E35" s="951" t="s">
        <v>104</v>
      </c>
      <c r="F35" s="956"/>
      <c r="G35" s="951" t="s">
        <v>435</v>
      </c>
      <c r="H35" s="956"/>
      <c r="I35" s="951" t="s">
        <v>120</v>
      </c>
      <c r="J35" s="956"/>
      <c r="K35" s="951" t="s">
        <v>436</v>
      </c>
      <c r="L35" s="956"/>
      <c r="M35" s="951" t="s">
        <v>194</v>
      </c>
    </row>
    <row r="36" spans="1:13" ht="15.75" customHeight="1">
      <c r="A36" s="952"/>
      <c r="B36" s="955"/>
      <c r="C36" s="952"/>
      <c r="D36" s="955"/>
      <c r="E36" s="952"/>
      <c r="F36" s="955"/>
      <c r="G36" s="952"/>
      <c r="H36" s="955"/>
      <c r="I36" s="952"/>
      <c r="J36" s="955"/>
      <c r="K36" s="952"/>
      <c r="L36" s="955"/>
      <c r="M36" s="952"/>
    </row>
    <row r="37" spans="1:13" ht="15.75" customHeight="1">
      <c r="A37" s="953"/>
      <c r="B37" s="955"/>
      <c r="C37" s="953"/>
      <c r="D37" s="955"/>
      <c r="E37" s="953"/>
      <c r="F37" s="955"/>
      <c r="G37" s="953"/>
      <c r="H37" s="955"/>
      <c r="I37" s="953"/>
      <c r="J37" s="955"/>
      <c r="K37" s="953"/>
      <c r="L37" s="955"/>
      <c r="M37" s="953"/>
    </row>
    <row r="38" spans="1:13" ht="15.75" customHeight="1">
      <c r="A38" s="953"/>
      <c r="B38" s="955"/>
      <c r="C38" s="953"/>
      <c r="D38" s="955"/>
      <c r="E38" s="953"/>
      <c r="F38" s="955"/>
      <c r="G38" s="953"/>
      <c r="H38" s="955"/>
      <c r="I38" s="953"/>
      <c r="J38" s="955"/>
      <c r="K38" s="953"/>
      <c r="L38" s="955"/>
      <c r="M38" s="953"/>
    </row>
    <row r="39" spans="1:13" ht="15.75" customHeight="1">
      <c r="A39" s="953"/>
      <c r="B39" s="955"/>
      <c r="C39" s="953"/>
      <c r="D39" s="955"/>
      <c r="E39" s="953"/>
      <c r="F39" s="955"/>
      <c r="G39" s="953"/>
      <c r="H39" s="955"/>
      <c r="I39" s="953"/>
      <c r="J39" s="955"/>
      <c r="K39" s="953"/>
      <c r="L39" s="955"/>
      <c r="M39" s="953"/>
    </row>
    <row r="40" spans="1:13" ht="15.75" customHeight="1">
      <c r="A40" s="953"/>
      <c r="B40" s="955"/>
      <c r="C40" s="953"/>
      <c r="D40" s="955"/>
      <c r="E40" s="953"/>
      <c r="F40" s="955"/>
      <c r="G40" s="953"/>
      <c r="H40" s="955"/>
      <c r="I40" s="953"/>
      <c r="J40" s="955"/>
      <c r="K40" s="953"/>
      <c r="L40" s="955"/>
      <c r="M40" s="953"/>
    </row>
    <row r="41" spans="1:13" ht="15.75" customHeight="1">
      <c r="A41" s="953"/>
      <c r="B41" s="955"/>
      <c r="C41" s="953"/>
      <c r="D41" s="955"/>
      <c r="E41" s="953"/>
      <c r="F41" s="955"/>
      <c r="G41" s="953"/>
      <c r="H41" s="955"/>
      <c r="I41" s="953"/>
      <c r="J41" s="955"/>
      <c r="K41" s="953"/>
      <c r="L41" s="955"/>
      <c r="M41" s="953"/>
    </row>
    <row r="42" spans="1:13" ht="15.75" customHeight="1">
      <c r="A42" s="953"/>
      <c r="B42" s="955"/>
      <c r="C42" s="953"/>
      <c r="D42" s="955"/>
      <c r="E42" s="953"/>
      <c r="F42" s="955"/>
      <c r="G42" s="953"/>
      <c r="H42" s="955"/>
      <c r="I42" s="953"/>
      <c r="J42" s="955"/>
      <c r="K42" s="953"/>
      <c r="L42" s="955"/>
      <c r="M42" s="953"/>
    </row>
    <row r="43" spans="1:13" ht="15.75" customHeight="1">
      <c r="A43" s="954"/>
      <c r="B43" s="955"/>
      <c r="C43" s="954"/>
      <c r="D43" s="955"/>
      <c r="E43" s="954"/>
      <c r="F43" s="955"/>
      <c r="G43" s="954"/>
      <c r="H43" s="955"/>
      <c r="I43" s="954"/>
      <c r="J43" s="955"/>
      <c r="K43" s="954"/>
      <c r="L43" s="955"/>
      <c r="M43" s="954"/>
    </row>
    <row r="45" spans="1:13" ht="15.75" customHeight="1">
      <c r="A45" s="951" t="s">
        <v>171</v>
      </c>
      <c r="B45" s="956"/>
      <c r="C45" s="951" t="s">
        <v>250</v>
      </c>
      <c r="D45" s="956"/>
      <c r="E45" s="951" t="s">
        <v>438</v>
      </c>
      <c r="F45" s="956"/>
      <c r="G45" s="951" t="s">
        <v>439</v>
      </c>
      <c r="H45" s="956"/>
      <c r="I45" s="951" t="s">
        <v>51</v>
      </c>
      <c r="J45" s="956"/>
      <c r="K45" s="951" t="s">
        <v>380</v>
      </c>
      <c r="L45" s="956"/>
      <c r="M45" s="951" t="s">
        <v>440</v>
      </c>
    </row>
    <row r="46" spans="1:13" ht="15.75" customHeight="1">
      <c r="A46" s="952"/>
      <c r="B46" s="955"/>
      <c r="C46" s="952"/>
      <c r="D46" s="955"/>
      <c r="E46" s="952"/>
      <c r="F46" s="955"/>
      <c r="G46" s="952"/>
      <c r="H46" s="955"/>
      <c r="I46" s="952"/>
      <c r="J46" s="955"/>
      <c r="K46" s="952"/>
      <c r="L46" s="955"/>
      <c r="M46" s="952"/>
    </row>
    <row r="47" spans="1:13" ht="15.75" customHeight="1">
      <c r="A47" s="953"/>
      <c r="B47" s="955"/>
      <c r="C47" s="953"/>
      <c r="D47" s="955"/>
      <c r="E47" s="953"/>
      <c r="F47" s="955"/>
      <c r="G47" s="953"/>
      <c r="H47" s="955"/>
      <c r="I47" s="953"/>
      <c r="J47" s="955"/>
      <c r="K47" s="953"/>
      <c r="L47" s="955"/>
      <c r="M47" s="953"/>
    </row>
    <row r="48" spans="1:13" ht="15.75" customHeight="1">
      <c r="A48" s="953"/>
      <c r="B48" s="955"/>
      <c r="C48" s="953"/>
      <c r="D48" s="955"/>
      <c r="E48" s="953"/>
      <c r="F48" s="955"/>
      <c r="G48" s="953"/>
      <c r="H48" s="955"/>
      <c r="I48" s="953"/>
      <c r="J48" s="955"/>
      <c r="K48" s="953"/>
      <c r="L48" s="955"/>
      <c r="M48" s="953"/>
    </row>
    <row r="49" spans="1:13" ht="15.75" customHeight="1">
      <c r="A49" s="953"/>
      <c r="B49" s="955"/>
      <c r="C49" s="953"/>
      <c r="D49" s="955"/>
      <c r="E49" s="953"/>
      <c r="F49" s="955"/>
      <c r="G49" s="953"/>
      <c r="H49" s="955"/>
      <c r="I49" s="953"/>
      <c r="J49" s="955"/>
      <c r="K49" s="953"/>
      <c r="L49" s="955"/>
      <c r="M49" s="953"/>
    </row>
    <row r="50" spans="1:13" ht="15.75" customHeight="1">
      <c r="A50" s="953"/>
      <c r="B50" s="955"/>
      <c r="C50" s="953"/>
      <c r="D50" s="955"/>
      <c r="E50" s="953"/>
      <c r="F50" s="955"/>
      <c r="G50" s="953"/>
      <c r="H50" s="955"/>
      <c r="I50" s="953"/>
      <c r="J50" s="955"/>
      <c r="K50" s="953"/>
      <c r="L50" s="955"/>
      <c r="M50" s="953"/>
    </row>
    <row r="51" spans="1:13" ht="15.75" customHeight="1">
      <c r="A51" s="953"/>
      <c r="B51" s="955"/>
      <c r="C51" s="953"/>
      <c r="D51" s="955"/>
      <c r="E51" s="953"/>
      <c r="F51" s="955"/>
      <c r="G51" s="953"/>
      <c r="H51" s="955"/>
      <c r="I51" s="953"/>
      <c r="J51" s="955"/>
      <c r="K51" s="953"/>
      <c r="L51" s="955"/>
      <c r="M51" s="953"/>
    </row>
    <row r="52" spans="1:13" ht="15.75" customHeight="1">
      <c r="A52" s="953"/>
      <c r="B52" s="955"/>
      <c r="C52" s="953"/>
      <c r="D52" s="955"/>
      <c r="E52" s="953"/>
      <c r="F52" s="955"/>
      <c r="G52" s="953"/>
      <c r="H52" s="955"/>
      <c r="I52" s="953"/>
      <c r="J52" s="955"/>
      <c r="K52" s="953"/>
      <c r="L52" s="955"/>
      <c r="M52" s="953"/>
    </row>
    <row r="53" spans="1:13" ht="15.75" customHeight="1">
      <c r="A53" s="954"/>
      <c r="B53" s="955"/>
      <c r="C53" s="954"/>
      <c r="D53" s="955"/>
      <c r="E53" s="954"/>
      <c r="F53" s="955"/>
      <c r="G53" s="954"/>
      <c r="H53" s="955"/>
      <c r="I53" s="954"/>
      <c r="J53" s="955"/>
      <c r="K53" s="954"/>
      <c r="L53" s="955"/>
      <c r="M53" s="954"/>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35" customWidth="1"/>
    <col min="2" max="2" width="1.625" style="935" customWidth="1"/>
    <col min="3" max="3" width="12.625" style="935" customWidth="1"/>
    <col min="4" max="4" width="1.625" style="935" customWidth="1"/>
    <col min="5" max="5" width="12.625" style="935" customWidth="1"/>
    <col min="6" max="6" width="1.625" style="935" customWidth="1"/>
    <col min="7" max="7" width="12.625" style="935" customWidth="1"/>
    <col min="8" max="8" width="1.625" style="935" customWidth="1"/>
    <col min="9" max="9" width="12.625" style="935" customWidth="1"/>
    <col min="10" max="10" width="1.625" style="935" customWidth="1"/>
    <col min="11" max="11" width="12.625" style="935" customWidth="1"/>
    <col min="12" max="12" width="1.625" style="935" customWidth="1"/>
    <col min="13" max="13" width="12.625" style="935" customWidth="1"/>
    <col min="14" max="14" width="1.625" style="935" customWidth="1"/>
    <col min="15" max="15" width="12.625" style="935" customWidth="1"/>
    <col min="16" max="16" width="1.625" style="935" customWidth="1"/>
    <col min="17" max="17" width="12.625" style="935" customWidth="1"/>
    <col min="18" max="18" width="1.625" style="935" customWidth="1"/>
    <col min="19" max="19" width="12.625" style="935" customWidth="1"/>
    <col min="20" max="20" width="9" style="935" bestFit="1" customWidth="1"/>
    <col min="21" max="16384" width="9" style="935" customWidth="1"/>
  </cols>
  <sheetData>
    <row r="1" spans="1:19" ht="21" customHeight="1">
      <c r="A1" s="957" t="s">
        <v>59</v>
      </c>
      <c r="B1" s="957"/>
      <c r="C1" s="957"/>
      <c r="D1" s="957"/>
      <c r="E1" s="957"/>
      <c r="F1" s="957"/>
      <c r="G1" s="957"/>
      <c r="H1" s="957"/>
      <c r="I1" s="957"/>
      <c r="J1" s="957"/>
      <c r="K1" s="957"/>
      <c r="L1" s="957"/>
      <c r="M1" s="957"/>
      <c r="N1" s="957"/>
      <c r="O1" s="957"/>
      <c r="P1" s="957"/>
      <c r="Q1" s="957"/>
      <c r="R1" s="957"/>
      <c r="S1" s="957"/>
    </row>
    <row r="2" spans="1:19" ht="9.75" customHeight="1">
      <c r="A2" s="937"/>
      <c r="B2" s="937"/>
      <c r="C2" s="937"/>
      <c r="D2" s="937"/>
      <c r="E2" s="937"/>
      <c r="F2" s="937"/>
      <c r="G2" s="937"/>
      <c r="H2" s="937"/>
      <c r="I2" s="937"/>
      <c r="J2" s="937"/>
      <c r="K2" s="937"/>
      <c r="L2" s="937"/>
      <c r="M2" s="937"/>
      <c r="N2" s="937"/>
      <c r="O2" s="937"/>
      <c r="P2" s="937"/>
      <c r="Q2" s="937"/>
      <c r="R2" s="937"/>
      <c r="S2" s="937"/>
    </row>
    <row r="3" spans="1:19" ht="26.25" customHeight="1">
      <c r="A3" s="958"/>
      <c r="B3" s="963" t="s">
        <v>441</v>
      </c>
      <c r="C3" s="963"/>
      <c r="D3" s="963"/>
      <c r="E3" s="963"/>
      <c r="F3" s="963"/>
      <c r="G3" s="963"/>
      <c r="H3" s="963"/>
      <c r="I3" s="963"/>
      <c r="J3" s="963"/>
      <c r="K3" s="963"/>
      <c r="L3" s="963"/>
      <c r="M3" s="963"/>
      <c r="N3" s="963"/>
      <c r="O3" s="963"/>
      <c r="P3" s="963"/>
      <c r="Q3" s="963"/>
      <c r="R3" s="937"/>
      <c r="S3" s="937"/>
    </row>
    <row r="4" spans="1:19" ht="26.25" customHeight="1">
      <c r="A4" s="958"/>
      <c r="B4" s="937"/>
      <c r="C4" s="966"/>
      <c r="D4" s="966"/>
      <c r="E4" s="966"/>
      <c r="F4" s="966"/>
      <c r="G4" s="966"/>
      <c r="H4" s="966"/>
      <c r="I4" s="966"/>
      <c r="J4" s="966"/>
      <c r="K4" s="966"/>
      <c r="L4" s="966"/>
      <c r="M4" s="966"/>
      <c r="N4" s="966"/>
      <c r="O4" s="966"/>
      <c r="P4" s="966"/>
      <c r="Q4" s="966"/>
      <c r="R4" s="937"/>
      <c r="S4" s="937"/>
    </row>
    <row r="5" spans="1:19" ht="28.5" customHeight="1">
      <c r="B5" s="964" t="s">
        <v>261</v>
      </c>
      <c r="C5" s="964"/>
      <c r="D5" s="964"/>
      <c r="E5" s="964"/>
      <c r="F5" s="964"/>
      <c r="G5" s="964"/>
      <c r="H5" s="964"/>
      <c r="I5" s="967"/>
      <c r="J5" s="968" t="s">
        <v>443</v>
      </c>
      <c r="K5" s="968"/>
      <c r="L5" s="968"/>
      <c r="M5" s="970">
        <f>共通データ!O1</f>
        <v>0</v>
      </c>
      <c r="N5" s="970"/>
      <c r="O5" s="970"/>
      <c r="P5" s="970"/>
      <c r="Q5" s="970"/>
      <c r="R5" s="970"/>
      <c r="S5" s="970"/>
    </row>
    <row r="6" spans="1:19" ht="9.75" customHeight="1">
      <c r="B6" s="965"/>
      <c r="C6" s="965"/>
      <c r="D6" s="965"/>
      <c r="E6" s="965"/>
      <c r="F6" s="965"/>
      <c r="G6" s="965"/>
      <c r="H6" s="965"/>
      <c r="J6" s="969"/>
      <c r="K6" s="969"/>
      <c r="L6" s="969"/>
      <c r="M6" s="971"/>
      <c r="N6" s="971"/>
      <c r="O6" s="971"/>
      <c r="P6" s="971"/>
      <c r="Q6" s="971"/>
      <c r="R6" s="971"/>
      <c r="S6" s="971"/>
    </row>
    <row r="7" spans="1:19">
      <c r="A7" s="940" t="s">
        <v>447</v>
      </c>
      <c r="B7" s="940"/>
      <c r="C7" s="940"/>
    </row>
    <row r="8" spans="1:19" ht="26.25" customHeight="1">
      <c r="A8" s="959"/>
      <c r="C8" s="959"/>
      <c r="E8" s="959"/>
      <c r="G8" s="959"/>
      <c r="I8" s="959"/>
      <c r="K8" s="959"/>
      <c r="M8" s="959"/>
      <c r="O8" s="959"/>
      <c r="Q8" s="959"/>
      <c r="S8" s="959"/>
    </row>
    <row r="9" spans="1:19" ht="26.25" customHeight="1">
      <c r="A9" s="960"/>
      <c r="B9" s="955"/>
      <c r="C9" s="960"/>
      <c r="D9" s="955"/>
      <c r="E9" s="952"/>
      <c r="F9" s="955"/>
      <c r="G9" s="952"/>
      <c r="H9" s="955"/>
      <c r="I9" s="952"/>
      <c r="J9" s="955"/>
      <c r="K9" s="952"/>
      <c r="L9" s="955"/>
      <c r="M9" s="952"/>
      <c r="N9" s="955"/>
      <c r="O9" s="952"/>
      <c r="P9" s="955"/>
      <c r="Q9" s="952"/>
      <c r="R9" s="955"/>
      <c r="S9" s="952"/>
    </row>
    <row r="10" spans="1:19" ht="26.25" customHeight="1">
      <c r="A10" s="961"/>
      <c r="B10" s="955"/>
      <c r="C10" s="961"/>
      <c r="D10" s="955"/>
      <c r="E10" s="953"/>
      <c r="F10" s="955"/>
      <c r="G10" s="953"/>
      <c r="H10" s="955"/>
      <c r="I10" s="953"/>
      <c r="J10" s="955"/>
      <c r="K10" s="953"/>
      <c r="L10" s="955"/>
      <c r="M10" s="953"/>
      <c r="N10" s="955"/>
      <c r="O10" s="953"/>
      <c r="P10" s="955"/>
      <c r="Q10" s="953"/>
      <c r="R10" s="955"/>
      <c r="S10" s="953"/>
    </row>
    <row r="11" spans="1:19" ht="26.25" customHeight="1">
      <c r="A11" s="961"/>
      <c r="B11" s="955"/>
      <c r="C11" s="961"/>
      <c r="D11" s="955"/>
      <c r="E11" s="953"/>
      <c r="F11" s="955"/>
      <c r="G11" s="953"/>
      <c r="H11" s="955"/>
      <c r="I11" s="953"/>
      <c r="J11" s="955"/>
      <c r="K11" s="953"/>
      <c r="L11" s="955"/>
      <c r="M11" s="953"/>
      <c r="N11" s="955"/>
      <c r="O11" s="953"/>
      <c r="P11" s="955"/>
      <c r="Q11" s="953"/>
      <c r="R11" s="955"/>
      <c r="S11" s="953"/>
    </row>
    <row r="12" spans="1:19" ht="26.25" customHeight="1">
      <c r="A12" s="961"/>
      <c r="B12" s="955"/>
      <c r="C12" s="961"/>
      <c r="D12" s="955"/>
      <c r="E12" s="953"/>
      <c r="F12" s="955"/>
      <c r="G12" s="953"/>
      <c r="H12" s="955"/>
      <c r="I12" s="953"/>
      <c r="J12" s="955"/>
      <c r="K12" s="953"/>
      <c r="L12" s="955"/>
      <c r="M12" s="953"/>
      <c r="N12" s="955"/>
      <c r="O12" s="953"/>
      <c r="P12" s="955"/>
      <c r="Q12" s="953"/>
      <c r="R12" s="955"/>
      <c r="S12" s="953"/>
    </row>
    <row r="13" spans="1:19" ht="26.25" customHeight="1">
      <c r="A13" s="961"/>
      <c r="B13" s="955"/>
      <c r="C13" s="961"/>
      <c r="D13" s="955"/>
      <c r="E13" s="953"/>
      <c r="F13" s="955"/>
      <c r="G13" s="953"/>
      <c r="H13" s="955"/>
      <c r="I13" s="953"/>
      <c r="J13" s="955"/>
      <c r="K13" s="953"/>
      <c r="L13" s="955"/>
      <c r="M13" s="953"/>
      <c r="N13" s="955"/>
      <c r="O13" s="953"/>
      <c r="P13" s="955"/>
      <c r="Q13" s="953"/>
      <c r="R13" s="955"/>
      <c r="S13" s="953"/>
    </row>
    <row r="14" spans="1:19" ht="26.25" customHeight="1">
      <c r="A14" s="961"/>
      <c r="B14" s="955"/>
      <c r="C14" s="961"/>
      <c r="D14" s="955"/>
      <c r="E14" s="953"/>
      <c r="F14" s="955"/>
      <c r="G14" s="953"/>
      <c r="H14" s="955"/>
      <c r="I14" s="953"/>
      <c r="J14" s="955"/>
      <c r="K14" s="953"/>
      <c r="L14" s="955"/>
      <c r="M14" s="953"/>
      <c r="N14" s="955"/>
      <c r="O14" s="953"/>
      <c r="P14" s="955"/>
      <c r="Q14" s="953"/>
      <c r="R14" s="955"/>
      <c r="S14" s="953"/>
    </row>
    <row r="15" spans="1:19" ht="26.25" customHeight="1">
      <c r="A15" s="961"/>
      <c r="B15" s="955"/>
      <c r="C15" s="961"/>
      <c r="D15" s="955"/>
      <c r="E15" s="953"/>
      <c r="F15" s="955"/>
      <c r="G15" s="953"/>
      <c r="H15" s="955"/>
      <c r="I15" s="953"/>
      <c r="J15" s="955"/>
      <c r="K15" s="953"/>
      <c r="L15" s="955"/>
      <c r="M15" s="953"/>
      <c r="N15" s="955"/>
      <c r="O15" s="953"/>
      <c r="P15" s="955"/>
      <c r="Q15" s="953"/>
      <c r="R15" s="955"/>
      <c r="S15" s="953"/>
    </row>
    <row r="16" spans="1:19" ht="26.25" customHeight="1">
      <c r="A16" s="961"/>
      <c r="B16" s="955"/>
      <c r="C16" s="961"/>
      <c r="D16" s="955"/>
      <c r="E16" s="953"/>
      <c r="F16" s="955"/>
      <c r="G16" s="953"/>
      <c r="H16" s="955"/>
      <c r="I16" s="953"/>
      <c r="J16" s="955"/>
      <c r="K16" s="953"/>
      <c r="L16" s="955"/>
      <c r="M16" s="953"/>
      <c r="N16" s="955"/>
      <c r="O16" s="953"/>
      <c r="P16" s="955"/>
      <c r="Q16" s="953"/>
      <c r="R16" s="955"/>
      <c r="S16" s="953"/>
    </row>
    <row r="17" spans="1:19" ht="26.25" customHeight="1">
      <c r="A17" s="961"/>
      <c r="B17" s="955"/>
      <c r="C17" s="953"/>
      <c r="D17" s="955"/>
      <c r="E17" s="953"/>
      <c r="F17" s="955"/>
      <c r="G17" s="953"/>
      <c r="H17" s="955"/>
      <c r="I17" s="953"/>
      <c r="J17" s="955"/>
      <c r="K17" s="953"/>
      <c r="L17" s="955"/>
      <c r="M17" s="953"/>
      <c r="N17" s="955"/>
      <c r="O17" s="953"/>
      <c r="P17" s="955"/>
      <c r="Q17" s="953"/>
      <c r="R17" s="955"/>
      <c r="S17" s="953"/>
    </row>
    <row r="18" spans="1:19" ht="26.25" customHeight="1">
      <c r="A18" s="953"/>
      <c r="B18" s="955"/>
      <c r="C18" s="953"/>
      <c r="D18" s="955"/>
      <c r="E18" s="953"/>
      <c r="F18" s="955"/>
      <c r="G18" s="953"/>
      <c r="H18" s="955"/>
      <c r="I18" s="953"/>
      <c r="J18" s="955"/>
      <c r="K18" s="953"/>
      <c r="L18" s="955"/>
      <c r="M18" s="953"/>
      <c r="N18" s="955"/>
      <c r="O18" s="953"/>
      <c r="P18" s="955"/>
      <c r="Q18" s="953"/>
      <c r="R18" s="955"/>
      <c r="S18" s="953"/>
    </row>
    <row r="19" spans="1:19" ht="26.25" customHeight="1">
      <c r="A19" s="962"/>
      <c r="B19" s="955"/>
      <c r="C19" s="962"/>
      <c r="D19" s="955"/>
      <c r="E19" s="962"/>
      <c r="F19" s="955"/>
      <c r="G19" s="962"/>
      <c r="H19" s="955"/>
      <c r="I19" s="962"/>
      <c r="J19" s="955"/>
      <c r="K19" s="962"/>
      <c r="L19" s="955"/>
      <c r="M19" s="962"/>
      <c r="N19" s="955"/>
      <c r="O19" s="962"/>
      <c r="P19" s="955"/>
      <c r="Q19" s="962"/>
      <c r="R19" s="955"/>
      <c r="S19" s="962"/>
    </row>
    <row r="20" spans="1:19" ht="26.25" customHeight="1">
      <c r="A20" s="953"/>
      <c r="B20" s="955"/>
      <c r="C20" s="953"/>
      <c r="D20" s="955"/>
      <c r="E20" s="953"/>
      <c r="F20" s="955"/>
      <c r="G20" s="953"/>
      <c r="H20" s="955"/>
      <c r="I20" s="953"/>
      <c r="J20" s="955"/>
      <c r="K20" s="953"/>
      <c r="L20" s="955"/>
      <c r="M20" s="953"/>
      <c r="N20" s="955"/>
      <c r="O20" s="953"/>
      <c r="P20" s="955"/>
      <c r="Q20" s="953"/>
      <c r="R20" s="955"/>
      <c r="S20" s="953"/>
    </row>
    <row r="21" spans="1:19" ht="26.25" customHeight="1">
      <c r="A21" s="953"/>
      <c r="B21" s="955"/>
      <c r="C21" s="953"/>
      <c r="D21" s="955"/>
      <c r="E21" s="953"/>
      <c r="F21" s="955"/>
      <c r="G21" s="953"/>
      <c r="H21" s="955"/>
      <c r="I21" s="953"/>
      <c r="J21" s="955"/>
      <c r="K21" s="953"/>
      <c r="L21" s="955"/>
      <c r="M21" s="953"/>
      <c r="N21" s="955"/>
      <c r="O21" s="953"/>
      <c r="P21" s="955"/>
      <c r="Q21" s="953"/>
      <c r="R21" s="955"/>
      <c r="S21" s="953"/>
    </row>
    <row r="22" spans="1:19" ht="26.25" customHeight="1">
      <c r="A22" s="954"/>
      <c r="B22" s="955"/>
      <c r="C22" s="954"/>
      <c r="D22" s="955"/>
      <c r="E22" s="954"/>
      <c r="F22" s="955"/>
      <c r="G22" s="954"/>
      <c r="H22" s="955"/>
      <c r="I22" s="954"/>
      <c r="J22" s="955"/>
      <c r="K22" s="954"/>
      <c r="L22" s="955"/>
      <c r="M22" s="954"/>
      <c r="N22" s="955"/>
      <c r="O22" s="954"/>
      <c r="P22" s="955"/>
      <c r="Q22" s="954"/>
      <c r="R22" s="955"/>
      <c r="S22" s="954"/>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35" customWidth="1"/>
    <col min="2" max="2" width="8" style="935" customWidth="1"/>
    <col min="3" max="3" width="10.375" style="935" customWidth="1"/>
    <col min="4" max="4" width="8.125" style="935" customWidth="1"/>
    <col min="5" max="6" width="9" style="935" bestFit="1" customWidth="1"/>
    <col min="7" max="8" width="10.625" style="935" customWidth="1"/>
    <col min="9" max="9" width="5.625" style="935" customWidth="1"/>
    <col min="10" max="11" width="10.625" style="935" customWidth="1"/>
    <col min="12" max="12" width="2.77734375" style="935" customWidth="1"/>
    <col min="13" max="16384" width="9" style="935" bestFit="1" customWidth="1"/>
  </cols>
  <sheetData>
    <row r="1" spans="1:12" ht="15" customHeight="1">
      <c r="K1" s="935" t="s">
        <v>537</v>
      </c>
    </row>
    <row r="2" spans="1:12" ht="30" customHeight="1">
      <c r="B2" s="973" t="s">
        <v>452</v>
      </c>
      <c r="C2" s="973"/>
      <c r="D2" s="973"/>
      <c r="E2" s="973"/>
      <c r="F2" s="973"/>
      <c r="G2" s="973"/>
      <c r="H2" s="973"/>
      <c r="I2" s="973"/>
      <c r="J2" s="973"/>
      <c r="K2" s="973"/>
      <c r="L2" s="1073"/>
    </row>
    <row r="3" spans="1:12" ht="10" customHeight="1"/>
    <row r="4" spans="1:12" ht="15" customHeight="1">
      <c r="I4" s="1044" t="s">
        <v>69</v>
      </c>
      <c r="J4" s="1044"/>
      <c r="K4" s="1044"/>
      <c r="L4" s="974"/>
    </row>
    <row r="5" spans="1:12" ht="15" customHeight="1">
      <c r="I5" s="1044"/>
      <c r="J5" s="1044"/>
      <c r="K5" s="1044"/>
      <c r="L5" s="1044"/>
    </row>
    <row r="6" spans="1:12" ht="15" customHeight="1">
      <c r="B6" s="974" t="s">
        <v>449</v>
      </c>
      <c r="C6" s="993"/>
      <c r="D6" s="993"/>
      <c r="E6" s="993"/>
      <c r="F6" s="993"/>
      <c r="G6" s="993"/>
      <c r="H6" s="993"/>
      <c r="I6" s="993"/>
      <c r="J6" s="993"/>
      <c r="K6" s="993"/>
      <c r="L6" s="993"/>
    </row>
    <row r="7" spans="1:12" ht="15" customHeight="1">
      <c r="B7" s="974" t="s">
        <v>450</v>
      </c>
      <c r="C7" s="993"/>
      <c r="D7" s="993"/>
      <c r="E7" s="993"/>
      <c r="F7" s="993"/>
      <c r="G7" s="993"/>
      <c r="H7" s="993"/>
      <c r="I7" s="993"/>
      <c r="J7" s="993"/>
      <c r="K7" s="993"/>
      <c r="L7" s="993"/>
    </row>
    <row r="8" spans="1:12" ht="15" customHeight="1">
      <c r="B8" s="974" t="s">
        <v>430</v>
      </c>
      <c r="C8" s="993"/>
      <c r="D8" s="993"/>
      <c r="E8" s="993"/>
      <c r="F8" s="993"/>
      <c r="G8" s="993"/>
      <c r="H8" s="993"/>
      <c r="I8" s="993"/>
      <c r="J8" s="993"/>
      <c r="K8" s="993"/>
      <c r="L8" s="993"/>
    </row>
    <row r="9" spans="1:12" ht="15" customHeight="1">
      <c r="B9" s="974" t="s">
        <v>190</v>
      </c>
      <c r="C9" s="993"/>
      <c r="D9" s="993"/>
      <c r="E9" s="993"/>
      <c r="F9" s="993"/>
      <c r="G9" s="993"/>
      <c r="H9" s="993"/>
      <c r="I9" s="993"/>
      <c r="J9" s="993"/>
      <c r="K9" s="993"/>
      <c r="L9" s="993"/>
    </row>
    <row r="10" spans="1:12" ht="15" customHeight="1">
      <c r="A10" s="972"/>
    </row>
    <row r="11" spans="1:12" ht="30" customHeight="1">
      <c r="B11" s="975" t="s">
        <v>315</v>
      </c>
      <c r="C11" s="994"/>
      <c r="D11" s="1011"/>
      <c r="E11" s="1011"/>
      <c r="F11" s="1026"/>
      <c r="G11" s="975" t="s">
        <v>281</v>
      </c>
      <c r="H11" s="1036"/>
      <c r="I11" s="1045"/>
      <c r="J11" s="1053"/>
      <c r="K11" s="1061"/>
    </row>
    <row r="12" spans="1:12" ht="15.75">
      <c r="A12" s="972"/>
      <c r="B12" s="410"/>
      <c r="C12" s="410"/>
      <c r="D12" s="410"/>
    </row>
    <row r="13" spans="1:12" ht="14.25">
      <c r="B13" s="976" t="s">
        <v>453</v>
      </c>
      <c r="C13" s="976"/>
      <c r="D13" s="976"/>
      <c r="E13" s="976"/>
      <c r="F13" s="976"/>
      <c r="G13" s="976"/>
    </row>
    <row r="14" spans="1:12" ht="15.75">
      <c r="B14" s="972"/>
    </row>
    <row r="15" spans="1:12" ht="14.25">
      <c r="A15" s="679"/>
      <c r="B15" s="977" t="s">
        <v>390</v>
      </c>
      <c r="C15" s="977"/>
      <c r="D15" s="977"/>
      <c r="E15" s="977"/>
      <c r="F15" s="977"/>
      <c r="G15" s="977"/>
      <c r="H15" s="977"/>
      <c r="I15" s="977"/>
      <c r="J15" s="977"/>
      <c r="K15" s="977"/>
      <c r="L15" s="679"/>
    </row>
    <row r="16" spans="1:12">
      <c r="K16" s="1062"/>
    </row>
    <row r="17" spans="2:11">
      <c r="B17" s="978" t="s">
        <v>454</v>
      </c>
      <c r="C17" s="995"/>
      <c r="D17" s="995"/>
      <c r="E17" s="995"/>
      <c r="F17" s="995"/>
      <c r="G17" s="995"/>
      <c r="H17" s="995"/>
      <c r="I17" s="995"/>
      <c r="J17" s="995"/>
      <c r="K17" s="1063"/>
    </row>
    <row r="18" spans="2:11">
      <c r="B18" s="979"/>
      <c r="C18" s="996"/>
      <c r="D18" s="996"/>
      <c r="E18" s="996"/>
      <c r="F18" s="996"/>
      <c r="G18" s="996"/>
      <c r="H18" s="996"/>
      <c r="I18" s="996"/>
      <c r="J18" s="996"/>
      <c r="K18" s="1064"/>
    </row>
    <row r="19" spans="2:11" ht="18" customHeight="1">
      <c r="B19" s="979"/>
      <c r="C19" s="996"/>
      <c r="D19" s="996"/>
      <c r="E19" s="996"/>
      <c r="F19" s="996"/>
      <c r="G19" s="996"/>
      <c r="H19" s="996"/>
      <c r="I19" s="996"/>
      <c r="J19" s="996"/>
      <c r="K19" s="1064"/>
    </row>
    <row r="20" spans="2:11" ht="18" customHeight="1">
      <c r="B20" s="979"/>
      <c r="C20" s="996"/>
      <c r="D20" s="996"/>
      <c r="E20" s="996"/>
      <c r="F20" s="996"/>
      <c r="G20" s="996"/>
      <c r="H20" s="996"/>
      <c r="I20" s="996"/>
      <c r="J20" s="996"/>
      <c r="K20" s="1064"/>
    </row>
    <row r="21" spans="2:11" ht="18" customHeight="1">
      <c r="B21" s="980"/>
      <c r="C21" s="997"/>
      <c r="D21" s="997"/>
      <c r="E21" s="997"/>
      <c r="F21" s="997"/>
      <c r="G21" s="997"/>
      <c r="H21" s="997"/>
      <c r="I21" s="997"/>
      <c r="J21" s="997"/>
      <c r="K21" s="1065"/>
    </row>
    <row r="23" spans="2:11" ht="14.25">
      <c r="B23" s="976" t="s">
        <v>455</v>
      </c>
      <c r="C23" s="976"/>
      <c r="D23" s="976"/>
      <c r="E23" s="976"/>
      <c r="F23" s="976"/>
      <c r="G23" s="976"/>
    </row>
    <row r="24" spans="2:11" ht="14.25"/>
    <row r="25" spans="2:11">
      <c r="B25" s="981" t="s">
        <v>456</v>
      </c>
      <c r="C25" s="998" t="s">
        <v>457</v>
      </c>
      <c r="D25" s="998" t="s">
        <v>458</v>
      </c>
      <c r="E25" s="1018" t="s">
        <v>459</v>
      </c>
      <c r="F25" s="1027"/>
      <c r="G25" s="1027"/>
      <c r="H25" s="1027"/>
      <c r="I25" s="1046" t="s">
        <v>106</v>
      </c>
      <c r="J25" s="1054"/>
      <c r="K25" s="1066"/>
    </row>
    <row r="26" spans="2:11" ht="14.25">
      <c r="B26" s="982"/>
      <c r="C26" s="999"/>
      <c r="D26" s="999"/>
      <c r="E26" s="1019" t="s">
        <v>60</v>
      </c>
      <c r="F26" s="1028"/>
      <c r="G26" s="1028"/>
      <c r="H26" s="1028"/>
      <c r="I26" s="1047"/>
      <c r="J26" s="1055"/>
      <c r="K26" s="1067"/>
    </row>
    <row r="27" spans="2:11" ht="14.5" customHeight="1">
      <c r="B27" s="983" t="s">
        <v>530</v>
      </c>
      <c r="C27" s="1000" t="s">
        <v>460</v>
      </c>
      <c r="D27" s="1012" t="s">
        <v>533</v>
      </c>
      <c r="E27" s="1020" t="s">
        <v>122</v>
      </c>
      <c r="F27" s="1029"/>
      <c r="G27" s="1029"/>
      <c r="H27" s="1037"/>
      <c r="I27" s="1048"/>
      <c r="J27" s="1056"/>
      <c r="K27" s="1068"/>
    </row>
    <row r="28" spans="2:11" ht="14.5" customHeight="1">
      <c r="B28" s="984"/>
      <c r="C28" s="1001" t="s">
        <v>43</v>
      </c>
      <c r="D28" s="1013" t="s">
        <v>534</v>
      </c>
      <c r="E28" s="1013" t="s">
        <v>461</v>
      </c>
      <c r="F28" s="1030"/>
      <c r="G28" s="1030"/>
      <c r="H28" s="1038"/>
      <c r="I28" s="1049"/>
      <c r="J28" s="1057"/>
      <c r="K28" s="1069"/>
    </row>
    <row r="29" spans="2:11" ht="14.5" customHeight="1">
      <c r="B29" s="985"/>
      <c r="C29" s="1002" t="s">
        <v>162</v>
      </c>
      <c r="D29" s="1008"/>
      <c r="E29" s="1021"/>
      <c r="F29" s="1031"/>
      <c r="G29" s="1031"/>
      <c r="H29" s="1039"/>
      <c r="I29" s="1049"/>
      <c r="J29" s="1057"/>
      <c r="K29" s="1069"/>
    </row>
    <row r="30" spans="2:11" ht="14.5" customHeight="1">
      <c r="B30" s="986" t="s">
        <v>531</v>
      </c>
      <c r="C30" s="1003" t="s">
        <v>360</v>
      </c>
      <c r="D30" s="1014" t="s">
        <v>536</v>
      </c>
      <c r="E30" s="1022" t="s">
        <v>532</v>
      </c>
      <c r="F30" s="1032"/>
      <c r="G30" s="1032"/>
      <c r="H30" s="1040"/>
      <c r="I30" s="1050"/>
      <c r="J30" s="1058"/>
      <c r="K30" s="1070"/>
    </row>
    <row r="31" spans="2:11" ht="14.5" customHeight="1">
      <c r="B31" s="987"/>
      <c r="C31" s="1004" t="s">
        <v>162</v>
      </c>
      <c r="D31" s="1004"/>
      <c r="E31" s="1023"/>
      <c r="F31" s="1033"/>
      <c r="G31" s="1033"/>
      <c r="H31" s="1041"/>
      <c r="I31" s="1050"/>
      <c r="J31" s="1058"/>
      <c r="K31" s="1070"/>
    </row>
    <row r="32" spans="2:11" ht="14.5" customHeight="1">
      <c r="B32" s="988"/>
      <c r="C32" s="1002" t="s">
        <v>162</v>
      </c>
      <c r="D32" s="1002"/>
      <c r="E32" s="1024"/>
      <c r="F32" s="1034"/>
      <c r="G32" s="1034"/>
      <c r="H32" s="1042"/>
      <c r="I32" s="1050"/>
      <c r="J32" s="1058"/>
      <c r="K32" s="1070"/>
    </row>
    <row r="33" spans="2:11" ht="14.5" customHeight="1">
      <c r="B33" s="989"/>
      <c r="C33" s="1005" t="s">
        <v>162</v>
      </c>
      <c r="D33" s="1005"/>
      <c r="E33" s="1025"/>
      <c r="F33" s="1035"/>
      <c r="G33" s="1035"/>
      <c r="H33" s="1043"/>
      <c r="I33" s="1050"/>
      <c r="J33" s="1058"/>
      <c r="K33" s="1070"/>
    </row>
    <row r="34" spans="2:11" ht="14.5" customHeight="1">
      <c r="B34" s="990"/>
      <c r="C34" s="1004" t="s">
        <v>162</v>
      </c>
      <c r="D34" s="1004"/>
      <c r="E34" s="1023"/>
      <c r="F34" s="1033"/>
      <c r="G34" s="1033"/>
      <c r="H34" s="1041"/>
      <c r="I34" s="1050"/>
      <c r="J34" s="1058"/>
      <c r="K34" s="1070"/>
    </row>
    <row r="35" spans="2:11" ht="14.5" customHeight="1">
      <c r="B35" s="991"/>
      <c r="C35" s="1002" t="s">
        <v>162</v>
      </c>
      <c r="D35" s="1002"/>
      <c r="E35" s="1024"/>
      <c r="F35" s="1034"/>
      <c r="G35" s="1034"/>
      <c r="H35" s="1042"/>
      <c r="I35" s="1050"/>
      <c r="J35" s="1058"/>
      <c r="K35" s="1070"/>
    </row>
    <row r="36" spans="2:11" ht="14.5" customHeight="1">
      <c r="B36" s="989"/>
      <c r="C36" s="1005" t="s">
        <v>162</v>
      </c>
      <c r="D36" s="1005"/>
      <c r="E36" s="1025"/>
      <c r="F36" s="1035"/>
      <c r="G36" s="1035"/>
      <c r="H36" s="1043"/>
      <c r="I36" s="1050"/>
      <c r="J36" s="1058"/>
      <c r="K36" s="1070"/>
    </row>
    <row r="37" spans="2:11" ht="14.5" customHeight="1">
      <c r="B37" s="990"/>
      <c r="C37" s="1004" t="s">
        <v>162</v>
      </c>
      <c r="D37" s="1004"/>
      <c r="E37" s="1023"/>
      <c r="F37" s="1033"/>
      <c r="G37" s="1033"/>
      <c r="H37" s="1041"/>
      <c r="I37" s="1050"/>
      <c r="J37" s="1058"/>
      <c r="K37" s="1070"/>
    </row>
    <row r="38" spans="2:11" ht="14.5" customHeight="1">
      <c r="B38" s="991"/>
      <c r="C38" s="1002" t="s">
        <v>162</v>
      </c>
      <c r="D38" s="1002"/>
      <c r="E38" s="1024"/>
      <c r="F38" s="1034"/>
      <c r="G38" s="1034"/>
      <c r="H38" s="1042"/>
      <c r="I38" s="1050"/>
      <c r="J38" s="1058"/>
      <c r="K38" s="1070"/>
    </row>
    <row r="39" spans="2:11" ht="14.5" customHeight="1">
      <c r="B39" s="989"/>
      <c r="C39" s="1005" t="s">
        <v>162</v>
      </c>
      <c r="D39" s="1005"/>
      <c r="E39" s="1025"/>
      <c r="F39" s="1035"/>
      <c r="G39" s="1035"/>
      <c r="H39" s="1043"/>
      <c r="I39" s="1050"/>
      <c r="J39" s="1058"/>
      <c r="K39" s="1070"/>
    </row>
    <row r="40" spans="2:11" ht="14.5" customHeight="1">
      <c r="B40" s="990"/>
      <c r="C40" s="1004" t="s">
        <v>162</v>
      </c>
      <c r="D40" s="1004"/>
      <c r="E40" s="1023"/>
      <c r="F40" s="1033"/>
      <c r="G40" s="1033"/>
      <c r="H40" s="1041"/>
      <c r="I40" s="1050"/>
      <c r="J40" s="1058"/>
      <c r="K40" s="1070"/>
    </row>
    <row r="41" spans="2:11" ht="14.5" customHeight="1">
      <c r="B41" s="991"/>
      <c r="C41" s="1002" t="s">
        <v>162</v>
      </c>
      <c r="D41" s="1002"/>
      <c r="E41" s="1024"/>
      <c r="F41" s="1034"/>
      <c r="G41" s="1034"/>
      <c r="H41" s="1042"/>
      <c r="I41" s="1050"/>
      <c r="J41" s="1058"/>
      <c r="K41" s="1070"/>
    </row>
    <row r="42" spans="2:11" ht="14.5" customHeight="1">
      <c r="B42" s="989"/>
      <c r="C42" s="1005" t="s">
        <v>162</v>
      </c>
      <c r="D42" s="1005"/>
      <c r="E42" s="1025"/>
      <c r="F42" s="1035"/>
      <c r="G42" s="1035"/>
      <c r="H42" s="1043"/>
      <c r="I42" s="1050"/>
      <c r="J42" s="1058"/>
      <c r="K42" s="1070"/>
    </row>
    <row r="43" spans="2:11" ht="14.5" customHeight="1">
      <c r="B43" s="990"/>
      <c r="C43" s="1004" t="s">
        <v>162</v>
      </c>
      <c r="D43" s="1004"/>
      <c r="E43" s="1023"/>
      <c r="F43" s="1033"/>
      <c r="G43" s="1033"/>
      <c r="H43" s="1041"/>
      <c r="I43" s="1050"/>
      <c r="J43" s="1058"/>
      <c r="K43" s="1070"/>
    </row>
    <row r="44" spans="2:11" ht="14.5" customHeight="1">
      <c r="B44" s="991"/>
      <c r="C44" s="1002" t="s">
        <v>162</v>
      </c>
      <c r="D44" s="1015"/>
      <c r="E44" s="1024"/>
      <c r="F44" s="1034"/>
      <c r="G44" s="1034"/>
      <c r="H44" s="1042"/>
      <c r="I44" s="1050"/>
      <c r="J44" s="1058"/>
      <c r="K44" s="1070"/>
    </row>
    <row r="45" spans="2:11" ht="14.5" customHeight="1">
      <c r="B45" s="989"/>
      <c r="C45" s="1006" t="s">
        <v>162</v>
      </c>
      <c r="D45" s="1005"/>
      <c r="E45" s="1025"/>
      <c r="F45" s="1035"/>
      <c r="G45" s="1035"/>
      <c r="H45" s="1043"/>
      <c r="I45" s="1050"/>
      <c r="J45" s="1058"/>
      <c r="K45" s="1070"/>
    </row>
    <row r="46" spans="2:11" ht="14.5" customHeight="1">
      <c r="B46" s="990"/>
      <c r="C46" s="1007" t="s">
        <v>162</v>
      </c>
      <c r="D46" s="1004"/>
      <c r="E46" s="1023"/>
      <c r="F46" s="1033"/>
      <c r="G46" s="1033"/>
      <c r="H46" s="1041"/>
      <c r="I46" s="1050"/>
      <c r="J46" s="1058"/>
      <c r="K46" s="1070"/>
    </row>
    <row r="47" spans="2:11" ht="14.5" customHeight="1">
      <c r="B47" s="991"/>
      <c r="C47" s="1008" t="s">
        <v>162</v>
      </c>
      <c r="D47" s="1002"/>
      <c r="E47" s="1024"/>
      <c r="F47" s="1034"/>
      <c r="G47" s="1034"/>
      <c r="H47" s="1042"/>
      <c r="I47" s="1050"/>
      <c r="J47" s="1058"/>
      <c r="K47" s="1070"/>
    </row>
    <row r="48" spans="2:11" ht="14.5" customHeight="1">
      <c r="B48" s="989"/>
      <c r="C48" s="1006" t="s">
        <v>162</v>
      </c>
      <c r="D48" s="1005"/>
      <c r="E48" s="1025"/>
      <c r="F48" s="1035"/>
      <c r="G48" s="1035"/>
      <c r="H48" s="1043"/>
      <c r="I48" s="1051"/>
      <c r="J48" s="1059"/>
      <c r="K48" s="1071"/>
    </row>
    <row r="49" spans="2:11" ht="14.5" customHeight="1">
      <c r="B49" s="990"/>
      <c r="C49" s="1007" t="s">
        <v>162</v>
      </c>
      <c r="D49" s="1004"/>
      <c r="E49" s="1023"/>
      <c r="F49" s="1033"/>
      <c r="G49" s="1033"/>
      <c r="H49" s="1041"/>
      <c r="I49" s="1051"/>
      <c r="J49" s="1059"/>
      <c r="K49" s="1071"/>
    </row>
    <row r="50" spans="2:11" ht="14.5" customHeight="1">
      <c r="B50" s="992"/>
      <c r="C50" s="1009" t="s">
        <v>162</v>
      </c>
      <c r="D50" s="1016"/>
      <c r="E50" s="1024"/>
      <c r="F50" s="1034"/>
      <c r="G50" s="1034"/>
      <c r="H50" s="1042"/>
      <c r="I50" s="1052"/>
      <c r="J50" s="1060"/>
      <c r="K50" s="1072"/>
    </row>
    <row r="51" spans="2:11" ht="15.75">
      <c r="B51" s="972"/>
      <c r="C51" s="1010" t="s">
        <v>463</v>
      </c>
      <c r="D51" s="1017"/>
      <c r="E51" s="1010"/>
      <c r="F51" s="1010"/>
      <c r="G51" s="1010"/>
      <c r="H51" s="1010"/>
      <c r="I51" s="1010"/>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35" customWidth="1"/>
    <col min="2" max="2" width="8" style="935" customWidth="1"/>
    <col min="3" max="3" width="10.375" style="935" customWidth="1"/>
    <col min="4" max="4" width="8.125" style="935" customWidth="1"/>
    <col min="5" max="6" width="9" style="935" bestFit="1" customWidth="1"/>
    <col min="7" max="8" width="10.625" style="935" customWidth="1"/>
    <col min="9" max="9" width="5.625" style="935" customWidth="1"/>
    <col min="10" max="11" width="10.625" style="935" customWidth="1"/>
    <col min="12" max="12" width="2.77734375" style="935" customWidth="1"/>
    <col min="13" max="16384" width="9" style="935" bestFit="1" customWidth="1"/>
  </cols>
  <sheetData>
    <row r="1" spans="1:12" ht="15" customHeight="1">
      <c r="K1" s="935" t="s">
        <v>537</v>
      </c>
    </row>
    <row r="2" spans="1:12" ht="30" customHeight="1">
      <c r="B2" s="973" t="s">
        <v>452</v>
      </c>
      <c r="C2" s="973"/>
      <c r="D2" s="973"/>
      <c r="E2" s="973"/>
      <c r="F2" s="973"/>
      <c r="G2" s="973"/>
      <c r="H2" s="973"/>
      <c r="I2" s="973"/>
      <c r="J2" s="973"/>
      <c r="K2" s="973"/>
      <c r="L2" s="1073"/>
    </row>
    <row r="3" spans="1:12" ht="10" customHeight="1"/>
    <row r="4" spans="1:12" ht="15" customHeight="1">
      <c r="I4" s="1044" t="s">
        <v>69</v>
      </c>
      <c r="J4" s="1044"/>
      <c r="K4" s="1044"/>
      <c r="L4" s="974"/>
    </row>
    <row r="5" spans="1:12" ht="15" customHeight="1">
      <c r="I5" s="1044"/>
      <c r="J5" s="1044"/>
      <c r="K5" s="1044"/>
      <c r="L5" s="1044"/>
    </row>
    <row r="6" spans="1:12" ht="15" customHeight="1">
      <c r="B6" s="974" t="s">
        <v>449</v>
      </c>
      <c r="C6" s="993"/>
      <c r="D6" s="993"/>
      <c r="E6" s="993"/>
      <c r="F6" s="993"/>
      <c r="G6" s="993"/>
      <c r="H6" s="993"/>
      <c r="I6" s="993"/>
      <c r="J6" s="993"/>
      <c r="K6" s="993"/>
      <c r="L6" s="993"/>
    </row>
    <row r="7" spans="1:12" ht="15" customHeight="1">
      <c r="B7" s="974" t="s">
        <v>450</v>
      </c>
      <c r="C7" s="993"/>
      <c r="D7" s="993"/>
      <c r="E7" s="993"/>
      <c r="F7" s="993"/>
      <c r="G7" s="993"/>
      <c r="H7" s="993"/>
      <c r="I7" s="993"/>
      <c r="J7" s="993"/>
      <c r="K7" s="993"/>
      <c r="L7" s="993"/>
    </row>
    <row r="8" spans="1:12" ht="15" customHeight="1">
      <c r="B8" s="974" t="s">
        <v>430</v>
      </c>
      <c r="C8" s="993"/>
      <c r="D8" s="993"/>
      <c r="E8" s="993"/>
      <c r="F8" s="993"/>
      <c r="G8" s="993"/>
      <c r="H8" s="993"/>
      <c r="I8" s="993"/>
      <c r="J8" s="993"/>
      <c r="K8" s="993"/>
      <c r="L8" s="993"/>
    </row>
    <row r="9" spans="1:12" ht="15" customHeight="1">
      <c r="B9" s="974" t="s">
        <v>190</v>
      </c>
      <c r="C9" s="993"/>
      <c r="D9" s="993"/>
      <c r="E9" s="993"/>
      <c r="F9" s="993"/>
      <c r="G9" s="993"/>
      <c r="H9" s="993"/>
      <c r="I9" s="993"/>
      <c r="J9" s="993"/>
      <c r="K9" s="993"/>
      <c r="L9" s="993"/>
    </row>
    <row r="10" spans="1:12" ht="15" customHeight="1">
      <c r="A10" s="972"/>
    </row>
    <row r="11" spans="1:12" ht="30" customHeight="1">
      <c r="B11" s="975" t="s">
        <v>315</v>
      </c>
      <c r="C11" s="994"/>
      <c r="D11" s="1011"/>
      <c r="E11" s="1011"/>
      <c r="F11" s="1026"/>
      <c r="G11" s="975" t="s">
        <v>281</v>
      </c>
      <c r="H11" s="1036"/>
      <c r="I11" s="1045"/>
      <c r="J11" s="1053"/>
      <c r="K11" s="1061"/>
    </row>
    <row r="12" spans="1:12" ht="15.75">
      <c r="A12" s="972"/>
      <c r="B12" s="410"/>
      <c r="C12" s="410"/>
      <c r="D12" s="410"/>
    </row>
    <row r="13" spans="1:12" ht="14.25">
      <c r="B13" s="976" t="s">
        <v>453</v>
      </c>
      <c r="C13" s="976"/>
      <c r="D13" s="976"/>
      <c r="E13" s="976"/>
      <c r="F13" s="976"/>
      <c r="G13" s="976"/>
    </row>
    <row r="14" spans="1:12" ht="15.75">
      <c r="B14" s="972"/>
    </row>
    <row r="15" spans="1:12" ht="14.25">
      <c r="A15" s="679"/>
      <c r="B15" s="977" t="s">
        <v>390</v>
      </c>
      <c r="C15" s="977"/>
      <c r="D15" s="977"/>
      <c r="E15" s="977"/>
      <c r="F15" s="977"/>
      <c r="G15" s="977"/>
      <c r="H15" s="977"/>
      <c r="I15" s="977"/>
      <c r="J15" s="977"/>
      <c r="K15" s="977"/>
      <c r="L15" s="679"/>
    </row>
    <row r="16" spans="1:12">
      <c r="K16" s="1062"/>
    </row>
    <row r="17" spans="2:11">
      <c r="B17" s="1074"/>
      <c r="C17" s="995"/>
      <c r="D17" s="995"/>
      <c r="E17" s="995"/>
      <c r="F17" s="995"/>
      <c r="G17" s="995"/>
      <c r="H17" s="995"/>
      <c r="I17" s="995"/>
      <c r="J17" s="995"/>
      <c r="K17" s="1063"/>
    </row>
    <row r="18" spans="2:11">
      <c r="B18" s="979"/>
      <c r="C18" s="996"/>
      <c r="D18" s="996"/>
      <c r="E18" s="996"/>
      <c r="F18" s="996"/>
      <c r="G18" s="996"/>
      <c r="H18" s="996"/>
      <c r="I18" s="996"/>
      <c r="J18" s="996"/>
      <c r="K18" s="1064"/>
    </row>
    <row r="19" spans="2:11" ht="18" customHeight="1">
      <c r="B19" s="979"/>
      <c r="C19" s="996"/>
      <c r="D19" s="996"/>
      <c r="E19" s="996"/>
      <c r="F19" s="996"/>
      <c r="G19" s="996"/>
      <c r="H19" s="996"/>
      <c r="I19" s="996"/>
      <c r="J19" s="996"/>
      <c r="K19" s="1064"/>
    </row>
    <row r="20" spans="2:11" ht="18" customHeight="1">
      <c r="B20" s="979"/>
      <c r="C20" s="996"/>
      <c r="D20" s="996"/>
      <c r="E20" s="996"/>
      <c r="F20" s="996"/>
      <c r="G20" s="996"/>
      <c r="H20" s="996"/>
      <c r="I20" s="996"/>
      <c r="J20" s="996"/>
      <c r="K20" s="1064"/>
    </row>
    <row r="21" spans="2:11" ht="18" customHeight="1">
      <c r="B21" s="980"/>
      <c r="C21" s="997"/>
      <c r="D21" s="997"/>
      <c r="E21" s="997"/>
      <c r="F21" s="997"/>
      <c r="G21" s="997"/>
      <c r="H21" s="997"/>
      <c r="I21" s="997"/>
      <c r="J21" s="997"/>
      <c r="K21" s="1065"/>
    </row>
    <row r="23" spans="2:11" ht="14.25">
      <c r="B23" s="976" t="s">
        <v>455</v>
      </c>
      <c r="C23" s="976"/>
      <c r="D23" s="976"/>
      <c r="E23" s="976"/>
      <c r="F23" s="976"/>
      <c r="G23" s="976"/>
    </row>
    <row r="24" spans="2:11" ht="14.25"/>
    <row r="25" spans="2:11">
      <c r="B25" s="981" t="s">
        <v>456</v>
      </c>
      <c r="C25" s="998" t="s">
        <v>457</v>
      </c>
      <c r="D25" s="998" t="s">
        <v>458</v>
      </c>
      <c r="E25" s="1018" t="s">
        <v>459</v>
      </c>
      <c r="F25" s="1027"/>
      <c r="G25" s="1027"/>
      <c r="H25" s="1027"/>
      <c r="I25" s="1046" t="s">
        <v>106</v>
      </c>
      <c r="J25" s="1054"/>
      <c r="K25" s="1066"/>
    </row>
    <row r="26" spans="2:11" ht="14.25">
      <c r="B26" s="982"/>
      <c r="C26" s="999"/>
      <c r="D26" s="999"/>
      <c r="E26" s="1019" t="s">
        <v>60</v>
      </c>
      <c r="F26" s="1028"/>
      <c r="G26" s="1028"/>
      <c r="H26" s="1028"/>
      <c r="I26" s="1047"/>
      <c r="J26" s="1055"/>
      <c r="K26" s="1067"/>
    </row>
    <row r="27" spans="2:11" ht="14.5" customHeight="1">
      <c r="B27" s="983"/>
      <c r="C27" s="1005" t="s">
        <v>162</v>
      </c>
      <c r="D27" s="1012"/>
      <c r="E27" s="1075"/>
      <c r="F27" s="1076"/>
      <c r="G27" s="1076"/>
      <c r="H27" s="1077"/>
      <c r="I27" s="1048"/>
      <c r="J27" s="1056"/>
      <c r="K27" s="1068"/>
    </row>
    <row r="28" spans="2:11" ht="14.5" customHeight="1">
      <c r="B28" s="984"/>
      <c r="C28" s="1004" t="s">
        <v>162</v>
      </c>
      <c r="D28" s="1007"/>
      <c r="E28" s="1023"/>
      <c r="F28" s="1033"/>
      <c r="G28" s="1033"/>
      <c r="H28" s="1041"/>
      <c r="I28" s="1049"/>
      <c r="J28" s="1057"/>
      <c r="K28" s="1069"/>
    </row>
    <row r="29" spans="2:11" ht="14.5" customHeight="1">
      <c r="B29" s="985"/>
      <c r="C29" s="1002" t="s">
        <v>162</v>
      </c>
      <c r="D29" s="1008"/>
      <c r="E29" s="1024"/>
      <c r="F29" s="1034"/>
      <c r="G29" s="1034"/>
      <c r="H29" s="1042"/>
      <c r="I29" s="1049"/>
      <c r="J29" s="1057"/>
      <c r="K29" s="1069"/>
    </row>
    <row r="30" spans="2:11" ht="14.5" customHeight="1">
      <c r="B30" s="989"/>
      <c r="C30" s="1005" t="s">
        <v>162</v>
      </c>
      <c r="D30" s="1005"/>
      <c r="E30" s="1025"/>
      <c r="F30" s="1035"/>
      <c r="G30" s="1035"/>
      <c r="H30" s="1043"/>
      <c r="I30" s="1050"/>
      <c r="J30" s="1058"/>
      <c r="K30" s="1070"/>
    </row>
    <row r="31" spans="2:11" ht="14.5" customHeight="1">
      <c r="B31" s="990"/>
      <c r="C31" s="1004" t="s">
        <v>162</v>
      </c>
      <c r="D31" s="1004"/>
      <c r="E31" s="1023"/>
      <c r="F31" s="1033"/>
      <c r="G31" s="1033"/>
      <c r="H31" s="1041"/>
      <c r="I31" s="1050"/>
      <c r="J31" s="1058"/>
      <c r="K31" s="1070"/>
    </row>
    <row r="32" spans="2:11" ht="14.5" customHeight="1">
      <c r="B32" s="991"/>
      <c r="C32" s="1002" t="s">
        <v>162</v>
      </c>
      <c r="D32" s="1002"/>
      <c r="E32" s="1024"/>
      <c r="F32" s="1034"/>
      <c r="G32" s="1034"/>
      <c r="H32" s="1042"/>
      <c r="I32" s="1050"/>
      <c r="J32" s="1058"/>
      <c r="K32" s="1070"/>
    </row>
    <row r="33" spans="2:11" ht="14.5" customHeight="1">
      <c r="B33" s="989"/>
      <c r="C33" s="1005" t="s">
        <v>162</v>
      </c>
      <c r="D33" s="1005"/>
      <c r="E33" s="1025"/>
      <c r="F33" s="1035"/>
      <c r="G33" s="1035"/>
      <c r="H33" s="1043"/>
      <c r="I33" s="1050"/>
      <c r="J33" s="1058"/>
      <c r="K33" s="1070"/>
    </row>
    <row r="34" spans="2:11" ht="14.5" customHeight="1">
      <c r="B34" s="990"/>
      <c r="C34" s="1004" t="s">
        <v>162</v>
      </c>
      <c r="D34" s="1004"/>
      <c r="E34" s="1023"/>
      <c r="F34" s="1033"/>
      <c r="G34" s="1033"/>
      <c r="H34" s="1041"/>
      <c r="I34" s="1050"/>
      <c r="J34" s="1058"/>
      <c r="K34" s="1070"/>
    </row>
    <row r="35" spans="2:11" ht="14.5" customHeight="1">
      <c r="B35" s="991"/>
      <c r="C35" s="1002" t="s">
        <v>162</v>
      </c>
      <c r="D35" s="1002"/>
      <c r="E35" s="1024"/>
      <c r="F35" s="1034"/>
      <c r="G35" s="1034"/>
      <c r="H35" s="1042"/>
      <c r="I35" s="1050"/>
      <c r="J35" s="1058"/>
      <c r="K35" s="1070"/>
    </row>
    <row r="36" spans="2:11" ht="14.5" customHeight="1">
      <c r="B36" s="989"/>
      <c r="C36" s="1005" t="s">
        <v>162</v>
      </c>
      <c r="D36" s="1005"/>
      <c r="E36" s="1025"/>
      <c r="F36" s="1035"/>
      <c r="G36" s="1035"/>
      <c r="H36" s="1043"/>
      <c r="I36" s="1050"/>
      <c r="J36" s="1058"/>
      <c r="K36" s="1070"/>
    </row>
    <row r="37" spans="2:11" ht="14.5" customHeight="1">
      <c r="B37" s="990"/>
      <c r="C37" s="1004" t="s">
        <v>162</v>
      </c>
      <c r="D37" s="1004"/>
      <c r="E37" s="1023"/>
      <c r="F37" s="1033"/>
      <c r="G37" s="1033"/>
      <c r="H37" s="1041"/>
      <c r="I37" s="1050"/>
      <c r="J37" s="1058"/>
      <c r="K37" s="1070"/>
    </row>
    <row r="38" spans="2:11" ht="14.5" customHeight="1">
      <c r="B38" s="991"/>
      <c r="C38" s="1002" t="s">
        <v>162</v>
      </c>
      <c r="D38" s="1002"/>
      <c r="E38" s="1024"/>
      <c r="F38" s="1034"/>
      <c r="G38" s="1034"/>
      <c r="H38" s="1042"/>
      <c r="I38" s="1050"/>
      <c r="J38" s="1058"/>
      <c r="K38" s="1070"/>
    </row>
    <row r="39" spans="2:11" ht="14.5" customHeight="1">
      <c r="B39" s="989"/>
      <c r="C39" s="1005" t="s">
        <v>162</v>
      </c>
      <c r="D39" s="1005"/>
      <c r="E39" s="1025"/>
      <c r="F39" s="1035"/>
      <c r="G39" s="1035"/>
      <c r="H39" s="1043"/>
      <c r="I39" s="1050"/>
      <c r="J39" s="1058"/>
      <c r="K39" s="1070"/>
    </row>
    <row r="40" spans="2:11" ht="14.5" customHeight="1">
      <c r="B40" s="990"/>
      <c r="C40" s="1004" t="s">
        <v>162</v>
      </c>
      <c r="D40" s="1004"/>
      <c r="E40" s="1023"/>
      <c r="F40" s="1033"/>
      <c r="G40" s="1033"/>
      <c r="H40" s="1041"/>
      <c r="I40" s="1050"/>
      <c r="J40" s="1058"/>
      <c r="K40" s="1070"/>
    </row>
    <row r="41" spans="2:11" ht="14.5" customHeight="1">
      <c r="B41" s="991"/>
      <c r="C41" s="1002" t="s">
        <v>162</v>
      </c>
      <c r="D41" s="1002"/>
      <c r="E41" s="1024"/>
      <c r="F41" s="1034"/>
      <c r="G41" s="1034"/>
      <c r="H41" s="1042"/>
      <c r="I41" s="1050"/>
      <c r="J41" s="1058"/>
      <c r="K41" s="1070"/>
    </row>
    <row r="42" spans="2:11" ht="14.5" customHeight="1">
      <c r="B42" s="989"/>
      <c r="C42" s="1005" t="s">
        <v>162</v>
      </c>
      <c r="D42" s="1005"/>
      <c r="E42" s="1025"/>
      <c r="F42" s="1035"/>
      <c r="G42" s="1035"/>
      <c r="H42" s="1043"/>
      <c r="I42" s="1050"/>
      <c r="J42" s="1058"/>
      <c r="K42" s="1070"/>
    </row>
    <row r="43" spans="2:11" ht="14.5" customHeight="1">
      <c r="B43" s="990"/>
      <c r="C43" s="1004" t="s">
        <v>162</v>
      </c>
      <c r="D43" s="1004"/>
      <c r="E43" s="1023"/>
      <c r="F43" s="1033"/>
      <c r="G43" s="1033"/>
      <c r="H43" s="1041"/>
      <c r="I43" s="1050"/>
      <c r="J43" s="1058"/>
      <c r="K43" s="1070"/>
    </row>
    <row r="44" spans="2:11" ht="14.5" customHeight="1">
      <c r="B44" s="991"/>
      <c r="C44" s="1002" t="s">
        <v>162</v>
      </c>
      <c r="D44" s="1015"/>
      <c r="E44" s="1024"/>
      <c r="F44" s="1034"/>
      <c r="G44" s="1034"/>
      <c r="H44" s="1042"/>
      <c r="I44" s="1050"/>
      <c r="J44" s="1058"/>
      <c r="K44" s="1070"/>
    </row>
    <row r="45" spans="2:11" ht="14.5" customHeight="1">
      <c r="B45" s="989"/>
      <c r="C45" s="1006" t="s">
        <v>162</v>
      </c>
      <c r="D45" s="1005"/>
      <c r="E45" s="1025"/>
      <c r="F45" s="1035"/>
      <c r="G45" s="1035"/>
      <c r="H45" s="1043"/>
      <c r="I45" s="1050"/>
      <c r="J45" s="1058"/>
      <c r="K45" s="1070"/>
    </row>
    <row r="46" spans="2:11" ht="14.5" customHeight="1">
      <c r="B46" s="990"/>
      <c r="C46" s="1007" t="s">
        <v>162</v>
      </c>
      <c r="D46" s="1004"/>
      <c r="E46" s="1023"/>
      <c r="F46" s="1033"/>
      <c r="G46" s="1033"/>
      <c r="H46" s="1041"/>
      <c r="I46" s="1050"/>
      <c r="J46" s="1058"/>
      <c r="K46" s="1070"/>
    </row>
    <row r="47" spans="2:11" ht="14.5" customHeight="1">
      <c r="B47" s="991"/>
      <c r="C47" s="1008" t="s">
        <v>162</v>
      </c>
      <c r="D47" s="1002"/>
      <c r="E47" s="1024"/>
      <c r="F47" s="1034"/>
      <c r="G47" s="1034"/>
      <c r="H47" s="1042"/>
      <c r="I47" s="1050"/>
      <c r="J47" s="1058"/>
      <c r="K47" s="1070"/>
    </row>
    <row r="48" spans="2:11" ht="14.5" customHeight="1">
      <c r="B48" s="989"/>
      <c r="C48" s="1006" t="s">
        <v>162</v>
      </c>
      <c r="D48" s="1005"/>
      <c r="E48" s="1025"/>
      <c r="F48" s="1035"/>
      <c r="G48" s="1035"/>
      <c r="H48" s="1043"/>
      <c r="I48" s="1051"/>
      <c r="J48" s="1059"/>
      <c r="K48" s="1071"/>
    </row>
    <row r="49" spans="2:11" ht="14.5" customHeight="1">
      <c r="B49" s="990"/>
      <c r="C49" s="1007" t="s">
        <v>162</v>
      </c>
      <c r="D49" s="1004"/>
      <c r="E49" s="1023"/>
      <c r="F49" s="1033"/>
      <c r="G49" s="1033"/>
      <c r="H49" s="1041"/>
      <c r="I49" s="1051"/>
      <c r="J49" s="1059"/>
      <c r="K49" s="1071"/>
    </row>
    <row r="50" spans="2:11" ht="14.5" customHeight="1">
      <c r="B50" s="992"/>
      <c r="C50" s="1009" t="s">
        <v>162</v>
      </c>
      <c r="D50" s="1016"/>
      <c r="E50" s="1024"/>
      <c r="F50" s="1034"/>
      <c r="G50" s="1034"/>
      <c r="H50" s="1042"/>
      <c r="I50" s="1052"/>
      <c r="J50" s="1060"/>
      <c r="K50" s="1072"/>
    </row>
    <row r="51" spans="2:11" ht="15.75">
      <c r="B51" s="972"/>
      <c r="C51" s="1010" t="s">
        <v>463</v>
      </c>
      <c r="D51" s="1017"/>
      <c r="E51" s="1010"/>
      <c r="F51" s="1010"/>
      <c r="G51" s="1010"/>
      <c r="H51" s="1010"/>
      <c r="I51" s="1010"/>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35" customWidth="1"/>
    <col min="2" max="65" width="1.5" style="935" customWidth="1"/>
    <col min="66" max="66" width="0.625" style="935" customWidth="1"/>
    <col min="67" max="146" width="9" style="935" customWidth="1"/>
    <col min="147" max="253" width="9" style="935" bestFit="1" customWidth="1"/>
    <col min="254" max="254" width="8.875" style="935" bestFit="1" customWidth="0"/>
    <col min="255" max="16384" width="8.875" style="935"/>
  </cols>
  <sheetData>
    <row r="1" spans="2:143" ht="30" customHeight="1">
      <c r="B1" s="1080" t="s">
        <v>346</v>
      </c>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0"/>
      <c r="AO1" s="1080"/>
      <c r="AP1" s="1080"/>
      <c r="AQ1" s="1080"/>
      <c r="AR1" s="1080"/>
      <c r="AS1" s="1080"/>
      <c r="AT1" s="1080"/>
      <c r="AU1" s="1080"/>
      <c r="AV1" s="1080"/>
      <c r="AW1" s="1080"/>
      <c r="AX1" s="1080"/>
      <c r="AY1" s="1080"/>
      <c r="AZ1" s="1080"/>
      <c r="BA1" s="1080"/>
      <c r="BB1" s="1080"/>
      <c r="BC1" s="1080"/>
      <c r="BD1" s="1080"/>
      <c r="BE1" s="1080"/>
      <c r="BF1" s="1080"/>
      <c r="BG1" s="1080"/>
      <c r="BH1" s="1080"/>
      <c r="BI1" s="1080"/>
      <c r="BJ1" s="1080"/>
      <c r="BK1" s="1080"/>
      <c r="BL1" s="1080"/>
      <c r="BM1" s="1080"/>
    </row>
    <row r="2" spans="2:143" ht="12" customHeight="1"/>
    <row r="3" spans="2:143" ht="27.95" customHeight="1">
      <c r="B3" s="959" t="s">
        <v>281</v>
      </c>
      <c r="C3" s="959"/>
      <c r="D3" s="959"/>
      <c r="E3" s="959"/>
      <c r="F3" s="959"/>
      <c r="G3" s="959"/>
      <c r="H3" s="959"/>
      <c r="I3" s="959"/>
      <c r="J3" s="959"/>
      <c r="K3" s="959"/>
      <c r="L3" s="959"/>
      <c r="M3" s="959"/>
      <c r="N3" s="959"/>
      <c r="O3" s="1085" t="s">
        <v>465</v>
      </c>
      <c r="P3" s="1092"/>
      <c r="Q3" s="1092"/>
      <c r="R3" s="1092"/>
      <c r="S3" s="1091">
        <v>5</v>
      </c>
      <c r="T3" s="1091"/>
      <c r="U3" s="1091"/>
      <c r="V3" s="1091"/>
      <c r="W3" s="1092" t="s">
        <v>466</v>
      </c>
      <c r="X3" s="1092"/>
      <c r="Y3" s="1092"/>
      <c r="Z3" s="1091">
        <v>4</v>
      </c>
      <c r="AA3" s="1091"/>
      <c r="AB3" s="1091"/>
      <c r="AC3" s="1091"/>
      <c r="AD3" s="1092" t="s">
        <v>234</v>
      </c>
      <c r="AE3" s="1092"/>
      <c r="AF3" s="1092"/>
      <c r="AG3" s="1091">
        <v>1</v>
      </c>
      <c r="AH3" s="1091"/>
      <c r="AI3" s="1091"/>
      <c r="AJ3" s="1091"/>
      <c r="AK3" s="1092" t="s">
        <v>73</v>
      </c>
      <c r="AL3" s="1092"/>
      <c r="AM3" s="1092"/>
      <c r="AN3" s="1091" t="s">
        <v>21</v>
      </c>
      <c r="AO3" s="1091"/>
      <c r="AP3" s="1091"/>
      <c r="AQ3" s="1091"/>
      <c r="AR3" s="1092" t="s">
        <v>467</v>
      </c>
      <c r="AS3" s="1092"/>
      <c r="AT3" s="1092"/>
      <c r="AU3" s="1092"/>
      <c r="AV3" s="1095"/>
      <c r="AW3" s="1095"/>
      <c r="AX3" s="1095"/>
      <c r="AY3" s="1092" t="s">
        <v>469</v>
      </c>
      <c r="AZ3" s="1092"/>
      <c r="BA3" s="1092"/>
      <c r="BB3" s="1095"/>
      <c r="BC3" s="1095"/>
      <c r="BD3" s="1095"/>
      <c r="BE3" s="1095"/>
      <c r="BF3" s="1092" t="s">
        <v>363</v>
      </c>
      <c r="BG3" s="1092"/>
      <c r="BH3" s="1092"/>
      <c r="BI3" s="1095"/>
      <c r="BJ3" s="1095"/>
      <c r="BK3" s="1095"/>
      <c r="BL3" s="1095"/>
      <c r="BM3" s="1099"/>
    </row>
    <row r="4" spans="2:143" ht="27.95" customHeight="1">
      <c r="B4" s="959" t="s">
        <v>470</v>
      </c>
      <c r="C4" s="959"/>
      <c r="D4" s="959"/>
      <c r="E4" s="959"/>
      <c r="F4" s="959"/>
      <c r="G4" s="959"/>
      <c r="H4" s="959"/>
      <c r="I4" s="959"/>
      <c r="J4" s="959"/>
      <c r="K4" s="959"/>
      <c r="L4" s="959"/>
      <c r="M4" s="959"/>
      <c r="N4" s="959"/>
      <c r="O4" s="1097" t="s">
        <v>471</v>
      </c>
      <c r="P4" s="1091" t="s">
        <v>472</v>
      </c>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121" t="s">
        <v>30</v>
      </c>
      <c r="AT4" s="1092" t="s">
        <v>473</v>
      </c>
      <c r="AU4" s="1092"/>
      <c r="AV4" s="1092"/>
      <c r="AW4" s="1092"/>
      <c r="AX4" s="1095"/>
      <c r="AY4" s="1095"/>
      <c r="AZ4" s="1095"/>
      <c r="BA4" s="1092" t="s">
        <v>209</v>
      </c>
      <c r="BB4" s="1092"/>
      <c r="BC4" s="1092"/>
      <c r="BD4" s="1092"/>
      <c r="BE4" s="1095"/>
      <c r="BF4" s="1095"/>
      <c r="BG4" s="1095"/>
      <c r="BH4" s="1092" t="s">
        <v>464</v>
      </c>
      <c r="BI4" s="1092"/>
      <c r="BJ4" s="1092"/>
      <c r="BK4" s="1092"/>
      <c r="BL4" s="1095"/>
      <c r="BM4" s="1099"/>
    </row>
    <row r="5" spans="2:143" ht="27.95" customHeight="1">
      <c r="B5" s="1081" t="s">
        <v>474</v>
      </c>
      <c r="C5" s="1081"/>
      <c r="D5" s="1081"/>
      <c r="E5" s="1081"/>
      <c r="F5" s="1081"/>
      <c r="G5" s="1081"/>
      <c r="H5" s="1081"/>
      <c r="I5" s="1081"/>
      <c r="J5" s="1081"/>
      <c r="K5" s="1081"/>
      <c r="L5" s="1081"/>
      <c r="M5" s="1081"/>
      <c r="N5" s="1081"/>
      <c r="O5" s="1097" t="s">
        <v>471</v>
      </c>
      <c r="P5" s="1091" t="s">
        <v>72</v>
      </c>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121" t="s">
        <v>30</v>
      </c>
      <c r="AT5" s="1122" t="s">
        <v>437</v>
      </c>
      <c r="AU5" s="1122"/>
      <c r="AV5" s="1122"/>
      <c r="AW5" s="1122"/>
      <c r="AX5" s="1122"/>
      <c r="AY5" s="1122"/>
      <c r="AZ5" s="1122"/>
      <c r="BA5" s="1122"/>
      <c r="BB5" s="1122"/>
      <c r="BC5" s="1122"/>
      <c r="BD5" s="1122"/>
      <c r="BE5" s="1122"/>
      <c r="BF5" s="1122"/>
      <c r="BG5" s="1122"/>
      <c r="BH5" s="1122"/>
      <c r="BI5" s="1122"/>
      <c r="BJ5" s="1122"/>
      <c r="BK5" s="1122"/>
      <c r="BL5" s="1122"/>
      <c r="BM5" s="1123"/>
      <c r="BN5" s="945"/>
    </row>
    <row r="6" spans="2:143" ht="15" customHeight="1">
      <c r="B6" s="1082"/>
      <c r="C6" s="1082"/>
      <c r="D6" s="1082"/>
      <c r="E6" s="1082"/>
      <c r="F6" s="1082"/>
      <c r="G6" s="1082"/>
      <c r="H6" s="1082"/>
      <c r="I6" s="1082"/>
      <c r="J6" s="1082"/>
      <c r="K6" s="1082"/>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8"/>
    </row>
    <row r="7" spans="2:143" ht="21.75" customHeight="1">
      <c r="B7" s="939" t="s">
        <v>482</v>
      </c>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I7" s="939" t="s">
        <v>483</v>
      </c>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row>
    <row r="8" spans="2:143" ht="34.5" customHeight="1">
      <c r="B8" s="1079"/>
      <c r="C8" s="1079"/>
      <c r="D8" s="1079"/>
      <c r="E8" s="1079"/>
      <c r="F8" s="1079"/>
      <c r="G8" s="1079"/>
      <c r="H8" s="1079"/>
      <c r="I8" s="1079"/>
      <c r="J8" s="1079"/>
      <c r="K8" s="1079"/>
      <c r="L8" s="1088"/>
      <c r="M8" s="1079"/>
      <c r="N8" s="1088"/>
      <c r="P8" s="1088"/>
      <c r="Q8" s="1088"/>
      <c r="R8" s="1088"/>
      <c r="S8" s="1079"/>
      <c r="T8" s="1079"/>
      <c r="U8" s="1079"/>
      <c r="V8" s="1079"/>
      <c r="W8" s="1079"/>
      <c r="X8" s="1079"/>
      <c r="Y8" s="1079"/>
      <c r="Z8" s="1079"/>
      <c r="AA8" s="1079"/>
      <c r="AB8" s="1079"/>
      <c r="AC8" s="1088"/>
      <c r="AD8" s="1079"/>
      <c r="AE8" s="1088"/>
      <c r="AI8" s="1079"/>
      <c r="AJ8" s="1079"/>
      <c r="AK8" s="1079"/>
      <c r="AL8" s="1079"/>
      <c r="AM8" s="1079"/>
      <c r="AN8" s="1079"/>
      <c r="AO8" s="1079"/>
      <c r="AP8" s="1079"/>
      <c r="AQ8" s="1079"/>
      <c r="AR8" s="1079"/>
      <c r="AS8" s="1088"/>
      <c r="AT8" s="1079"/>
      <c r="AU8" s="1088"/>
      <c r="AW8" s="1088"/>
      <c r="AX8" s="1088"/>
      <c r="AY8" s="1088"/>
      <c r="AZ8" s="1079"/>
      <c r="BA8" s="1079"/>
      <c r="BB8" s="1079"/>
      <c r="BC8" s="1079"/>
      <c r="BD8" s="1079"/>
      <c r="BE8" s="1079"/>
      <c r="BF8" s="1079"/>
      <c r="BG8" s="1079"/>
      <c r="BH8" s="1079"/>
      <c r="BI8" s="1079"/>
      <c r="BJ8" s="1088"/>
      <c r="BK8" s="1079"/>
      <c r="BL8" s="1088"/>
    </row>
    <row r="9" spans="2:143" s="1078" customFormat="1" ht="12" customHeight="1">
      <c r="B9" s="1083">
        <v>2</v>
      </c>
      <c r="C9" s="918"/>
      <c r="D9" s="918"/>
      <c r="E9" s="918"/>
      <c r="F9" s="918"/>
      <c r="G9" s="918"/>
      <c r="H9" s="918"/>
      <c r="I9" s="918"/>
      <c r="J9" s="918"/>
      <c r="K9" s="918"/>
      <c r="L9" s="918"/>
      <c r="M9" s="918"/>
      <c r="N9" s="918"/>
      <c r="O9" s="1098"/>
      <c r="P9" s="1102"/>
      <c r="Q9" s="1108"/>
      <c r="R9" s="1112"/>
      <c r="S9" s="1083">
        <v>1</v>
      </c>
      <c r="T9" s="918"/>
      <c r="U9" s="918"/>
      <c r="V9" s="918"/>
      <c r="W9" s="918"/>
      <c r="X9" s="918"/>
      <c r="Y9" s="918"/>
      <c r="Z9" s="918"/>
      <c r="AA9" s="918"/>
      <c r="AB9" s="918"/>
      <c r="AC9" s="918"/>
      <c r="AD9" s="918"/>
      <c r="AE9" s="918"/>
      <c r="AF9" s="1098"/>
      <c r="AI9" s="1083">
        <v>2</v>
      </c>
      <c r="AJ9" s="918"/>
      <c r="AK9" s="918"/>
      <c r="AL9" s="918"/>
      <c r="AM9" s="918"/>
      <c r="AN9" s="918"/>
      <c r="AO9" s="918"/>
      <c r="AP9" s="918"/>
      <c r="AQ9" s="918"/>
      <c r="AR9" s="918"/>
      <c r="AS9" s="918"/>
      <c r="AT9" s="918"/>
      <c r="AU9" s="918"/>
      <c r="AV9" s="1098"/>
      <c r="AW9" s="1102"/>
      <c r="AX9" s="1108"/>
      <c r="AY9" s="1112"/>
      <c r="AZ9" s="1083">
        <v>1</v>
      </c>
      <c r="BA9" s="918"/>
      <c r="BB9" s="918"/>
      <c r="BC9" s="918"/>
      <c r="BD9" s="918"/>
      <c r="BE9" s="918"/>
      <c r="BF9" s="918"/>
      <c r="BG9" s="918"/>
      <c r="BH9" s="918"/>
      <c r="BI9" s="918"/>
      <c r="BJ9" s="918"/>
      <c r="BK9" s="918"/>
      <c r="BL9" s="918"/>
      <c r="BM9" s="1098"/>
    </row>
    <row r="10" spans="2:143" ht="27.95" customHeight="1">
      <c r="B10" s="1084" t="s">
        <v>445</v>
      </c>
      <c r="C10" s="1091"/>
      <c r="D10" s="1091"/>
      <c r="E10" s="1091"/>
      <c r="F10" s="1091"/>
      <c r="G10" s="1091"/>
      <c r="H10" s="1091"/>
      <c r="I10" s="1091"/>
      <c r="J10" s="1091"/>
      <c r="K10" s="1091"/>
      <c r="L10" s="1095" t="s">
        <v>386</v>
      </c>
      <c r="M10" s="1091" t="s">
        <v>153</v>
      </c>
      <c r="N10" s="1091"/>
      <c r="O10" s="1099" t="s">
        <v>388</v>
      </c>
      <c r="P10" s="1103"/>
      <c r="Q10" s="1088"/>
      <c r="R10" s="1113"/>
      <c r="S10" s="1084" t="s">
        <v>444</v>
      </c>
      <c r="T10" s="1091"/>
      <c r="U10" s="1091"/>
      <c r="V10" s="1091"/>
      <c r="W10" s="1091"/>
      <c r="X10" s="1091"/>
      <c r="Y10" s="1091"/>
      <c r="Z10" s="1091"/>
      <c r="AA10" s="1091"/>
      <c r="AB10" s="1091"/>
      <c r="AC10" s="1095" t="s">
        <v>386</v>
      </c>
      <c r="AD10" s="1091" t="s">
        <v>44</v>
      </c>
      <c r="AE10" s="1091"/>
      <c r="AF10" s="1099" t="s">
        <v>388</v>
      </c>
      <c r="AI10" s="1085"/>
      <c r="AJ10" s="1092"/>
      <c r="AK10" s="1092"/>
      <c r="AL10" s="1092"/>
      <c r="AM10" s="1092"/>
      <c r="AN10" s="1092"/>
      <c r="AO10" s="1092"/>
      <c r="AP10" s="1092"/>
      <c r="AQ10" s="1092"/>
      <c r="AR10" s="1092"/>
      <c r="AS10" s="1095" t="s">
        <v>386</v>
      </c>
      <c r="AT10" s="1092"/>
      <c r="AU10" s="1092"/>
      <c r="AV10" s="1099" t="s">
        <v>388</v>
      </c>
      <c r="AW10" s="1103"/>
      <c r="AX10" s="1088"/>
      <c r="AY10" s="1113"/>
      <c r="AZ10" s="1085"/>
      <c r="BA10" s="1092"/>
      <c r="BB10" s="1092"/>
      <c r="BC10" s="1092"/>
      <c r="BD10" s="1092"/>
      <c r="BE10" s="1092"/>
      <c r="BF10" s="1092"/>
      <c r="BG10" s="1092"/>
      <c r="BH10" s="1092"/>
      <c r="BI10" s="1092"/>
      <c r="BJ10" s="1095" t="s">
        <v>386</v>
      </c>
      <c r="BK10" s="1092"/>
      <c r="BL10" s="1092"/>
      <c r="BM10" s="1099" t="s">
        <v>388</v>
      </c>
      <c r="CY10" s="1119"/>
      <c r="CZ10" s="1119"/>
      <c r="DA10" s="1119"/>
      <c r="DB10" s="1119"/>
      <c r="DC10" s="1119"/>
      <c r="DD10" s="1119"/>
      <c r="DE10" s="1119"/>
      <c r="DF10" s="1119"/>
      <c r="DY10" s="1119"/>
      <c r="DZ10" s="1119"/>
      <c r="EA10" s="1119"/>
      <c r="EB10" s="1119"/>
      <c r="EC10" s="1119"/>
      <c r="ED10" s="1119"/>
      <c r="EE10" s="1119"/>
      <c r="EF10" s="1119"/>
      <c r="EG10" s="1119"/>
      <c r="EH10" s="1119"/>
      <c r="EI10" s="1119"/>
      <c r="EJ10" s="1124"/>
      <c r="EK10" s="1119"/>
      <c r="EL10" s="1119"/>
      <c r="EM10" s="1124"/>
    </row>
    <row r="11" spans="2:143" s="1078" customFormat="1" ht="12" customHeight="1">
      <c r="B11" s="1083">
        <v>4</v>
      </c>
      <c r="C11" s="918"/>
      <c r="D11" s="918"/>
      <c r="E11" s="918"/>
      <c r="F11" s="918"/>
      <c r="G11" s="918"/>
      <c r="H11" s="918"/>
      <c r="I11" s="918"/>
      <c r="J11" s="918"/>
      <c r="K11" s="918"/>
      <c r="L11" s="918"/>
      <c r="M11" s="918"/>
      <c r="N11" s="918"/>
      <c r="O11" s="1098"/>
      <c r="P11" s="1104"/>
      <c r="R11" s="1114"/>
      <c r="S11" s="1083">
        <v>3</v>
      </c>
      <c r="T11" s="918"/>
      <c r="U11" s="918"/>
      <c r="V11" s="918"/>
      <c r="W11" s="918"/>
      <c r="X11" s="918"/>
      <c r="Y11" s="918"/>
      <c r="Z11" s="918"/>
      <c r="AA11" s="918"/>
      <c r="AB11" s="918"/>
      <c r="AC11" s="918"/>
      <c r="AD11" s="918"/>
      <c r="AE11" s="918"/>
      <c r="AF11" s="1098"/>
      <c r="AI11" s="1083">
        <v>4</v>
      </c>
      <c r="AJ11" s="918"/>
      <c r="AK11" s="918"/>
      <c r="AL11" s="918"/>
      <c r="AM11" s="918"/>
      <c r="AN11" s="918"/>
      <c r="AO11" s="918"/>
      <c r="AP11" s="918"/>
      <c r="AQ11" s="918"/>
      <c r="AR11" s="918"/>
      <c r="AS11" s="918"/>
      <c r="AT11" s="918"/>
      <c r="AU11" s="918"/>
      <c r="AV11" s="1098"/>
      <c r="AW11" s="1104"/>
      <c r="AY11" s="1114"/>
      <c r="AZ11" s="1083">
        <v>3</v>
      </c>
      <c r="BA11" s="918"/>
      <c r="BB11" s="918"/>
      <c r="BC11" s="918"/>
      <c r="BD11" s="918"/>
      <c r="BE11" s="918"/>
      <c r="BF11" s="918"/>
      <c r="BG11" s="918"/>
      <c r="BH11" s="918"/>
      <c r="BI11" s="918"/>
      <c r="BJ11" s="918"/>
      <c r="BK11" s="918"/>
      <c r="BL11" s="918"/>
      <c r="BM11" s="1098"/>
    </row>
    <row r="12" spans="2:143" ht="27.95" customHeight="1">
      <c r="B12" s="1085"/>
      <c r="C12" s="1092"/>
      <c r="D12" s="1092"/>
      <c r="E12" s="1092"/>
      <c r="F12" s="1092"/>
      <c r="G12" s="1092"/>
      <c r="H12" s="1092"/>
      <c r="I12" s="1092"/>
      <c r="J12" s="1092"/>
      <c r="K12" s="1092"/>
      <c r="L12" s="1095" t="s">
        <v>386</v>
      </c>
      <c r="M12" s="1092"/>
      <c r="N12" s="1092"/>
      <c r="O12" s="1099" t="s">
        <v>388</v>
      </c>
      <c r="P12" s="1103"/>
      <c r="Q12" s="1088"/>
      <c r="R12" s="1113"/>
      <c r="S12" s="1085"/>
      <c r="T12" s="1092"/>
      <c r="U12" s="1092"/>
      <c r="V12" s="1092"/>
      <c r="W12" s="1092"/>
      <c r="X12" s="1092"/>
      <c r="Y12" s="1092"/>
      <c r="Z12" s="1092"/>
      <c r="AA12" s="1092"/>
      <c r="AB12" s="1092"/>
      <c r="AC12" s="1095" t="s">
        <v>386</v>
      </c>
      <c r="AD12" s="1092"/>
      <c r="AE12" s="1092"/>
      <c r="AF12" s="1099" t="s">
        <v>388</v>
      </c>
      <c r="AI12" s="1085"/>
      <c r="AJ12" s="1092"/>
      <c r="AK12" s="1092"/>
      <c r="AL12" s="1092"/>
      <c r="AM12" s="1092"/>
      <c r="AN12" s="1092"/>
      <c r="AO12" s="1092"/>
      <c r="AP12" s="1092"/>
      <c r="AQ12" s="1092"/>
      <c r="AR12" s="1092"/>
      <c r="AS12" s="1095" t="s">
        <v>386</v>
      </c>
      <c r="AT12" s="1092"/>
      <c r="AU12" s="1092"/>
      <c r="AV12" s="1099" t="s">
        <v>388</v>
      </c>
      <c r="AW12" s="1103"/>
      <c r="AX12" s="1088"/>
      <c r="AY12" s="1113"/>
      <c r="AZ12" s="1085"/>
      <c r="BA12" s="1092"/>
      <c r="BB12" s="1092"/>
      <c r="BC12" s="1092"/>
      <c r="BD12" s="1092"/>
      <c r="BE12" s="1092"/>
      <c r="BF12" s="1092"/>
      <c r="BG12" s="1092"/>
      <c r="BH12" s="1092"/>
      <c r="BI12" s="1092"/>
      <c r="BJ12" s="1095" t="s">
        <v>386</v>
      </c>
      <c r="BK12" s="1092"/>
      <c r="BL12" s="1092"/>
      <c r="BM12" s="1099" t="s">
        <v>388</v>
      </c>
    </row>
    <row r="13" spans="2:143" s="1078" customFormat="1" ht="12" customHeight="1">
      <c r="B13" s="1083">
        <v>6</v>
      </c>
      <c r="C13" s="918"/>
      <c r="D13" s="918"/>
      <c r="E13" s="918"/>
      <c r="F13" s="918"/>
      <c r="G13" s="918"/>
      <c r="H13" s="918"/>
      <c r="I13" s="918"/>
      <c r="J13" s="918"/>
      <c r="K13" s="918"/>
      <c r="L13" s="918"/>
      <c r="M13" s="918"/>
      <c r="N13" s="918"/>
      <c r="O13" s="1098"/>
      <c r="P13" s="1104"/>
      <c r="R13" s="1114"/>
      <c r="S13" s="1083">
        <v>5</v>
      </c>
      <c r="T13" s="918"/>
      <c r="U13" s="918"/>
      <c r="V13" s="918"/>
      <c r="W13" s="918"/>
      <c r="X13" s="918"/>
      <c r="Y13" s="918"/>
      <c r="Z13" s="918"/>
      <c r="AA13" s="918"/>
      <c r="AB13" s="918"/>
      <c r="AC13" s="918"/>
      <c r="AD13" s="918"/>
      <c r="AE13" s="918"/>
      <c r="AF13" s="1098"/>
      <c r="AI13" s="1083">
        <v>6</v>
      </c>
      <c r="AJ13" s="918"/>
      <c r="AK13" s="918"/>
      <c r="AL13" s="918"/>
      <c r="AM13" s="918"/>
      <c r="AN13" s="918"/>
      <c r="AO13" s="918"/>
      <c r="AP13" s="918"/>
      <c r="AQ13" s="918"/>
      <c r="AR13" s="918"/>
      <c r="AS13" s="918"/>
      <c r="AT13" s="918"/>
      <c r="AU13" s="918"/>
      <c r="AV13" s="1098"/>
      <c r="AW13" s="1104"/>
      <c r="AY13" s="1114"/>
      <c r="AZ13" s="1083">
        <v>5</v>
      </c>
      <c r="BA13" s="918"/>
      <c r="BB13" s="918"/>
      <c r="BC13" s="918"/>
      <c r="BD13" s="918"/>
      <c r="BE13" s="918"/>
      <c r="BF13" s="918"/>
      <c r="BG13" s="918"/>
      <c r="BH13" s="918"/>
      <c r="BI13" s="918"/>
      <c r="BJ13" s="918"/>
      <c r="BK13" s="918"/>
      <c r="BL13" s="918"/>
      <c r="BM13" s="1098"/>
    </row>
    <row r="14" spans="2:143" ht="27.95" customHeight="1">
      <c r="B14" s="1085"/>
      <c r="C14" s="1092"/>
      <c r="D14" s="1092"/>
      <c r="E14" s="1092"/>
      <c r="F14" s="1092"/>
      <c r="G14" s="1092"/>
      <c r="H14" s="1092"/>
      <c r="I14" s="1092"/>
      <c r="J14" s="1092"/>
      <c r="K14" s="1092"/>
      <c r="L14" s="1095" t="s">
        <v>386</v>
      </c>
      <c r="M14" s="1092"/>
      <c r="N14" s="1092"/>
      <c r="O14" s="1099" t="s">
        <v>388</v>
      </c>
      <c r="P14" s="1105"/>
      <c r="Q14" s="1109"/>
      <c r="R14" s="1115"/>
      <c r="S14" s="1085"/>
      <c r="T14" s="1092"/>
      <c r="U14" s="1092"/>
      <c r="V14" s="1092"/>
      <c r="W14" s="1092"/>
      <c r="X14" s="1092"/>
      <c r="Y14" s="1092"/>
      <c r="Z14" s="1092"/>
      <c r="AA14" s="1092"/>
      <c r="AB14" s="1092"/>
      <c r="AC14" s="1095" t="s">
        <v>386</v>
      </c>
      <c r="AD14" s="1092"/>
      <c r="AE14" s="1092"/>
      <c r="AF14" s="1099" t="s">
        <v>388</v>
      </c>
      <c r="AI14" s="1085"/>
      <c r="AJ14" s="1092"/>
      <c r="AK14" s="1092"/>
      <c r="AL14" s="1092"/>
      <c r="AM14" s="1092"/>
      <c r="AN14" s="1092"/>
      <c r="AO14" s="1092"/>
      <c r="AP14" s="1092"/>
      <c r="AQ14" s="1092"/>
      <c r="AR14" s="1092"/>
      <c r="AS14" s="1095" t="s">
        <v>386</v>
      </c>
      <c r="AT14" s="1092"/>
      <c r="AU14" s="1092"/>
      <c r="AV14" s="1099" t="s">
        <v>388</v>
      </c>
      <c r="AW14" s="1105"/>
      <c r="AX14" s="1109"/>
      <c r="AY14" s="1115"/>
      <c r="AZ14" s="1085"/>
      <c r="BA14" s="1092"/>
      <c r="BB14" s="1092"/>
      <c r="BC14" s="1092"/>
      <c r="BD14" s="1092"/>
      <c r="BE14" s="1092"/>
      <c r="BF14" s="1092"/>
      <c r="BG14" s="1092"/>
      <c r="BH14" s="1092"/>
      <c r="BI14" s="1092"/>
      <c r="BJ14" s="1095" t="s">
        <v>386</v>
      </c>
      <c r="BK14" s="1092"/>
      <c r="BL14" s="1092"/>
      <c r="BM14" s="1099" t="s">
        <v>388</v>
      </c>
    </row>
    <row r="15" spans="2:143" s="1078" customFormat="1" ht="12" customHeight="1">
      <c r="B15" s="1083">
        <v>8</v>
      </c>
      <c r="C15" s="918"/>
      <c r="D15" s="918"/>
      <c r="E15" s="918"/>
      <c r="F15" s="918"/>
      <c r="G15" s="918"/>
      <c r="H15" s="918"/>
      <c r="I15" s="918"/>
      <c r="J15" s="918"/>
      <c r="K15" s="918"/>
      <c r="L15" s="918"/>
      <c r="M15" s="918"/>
      <c r="N15" s="918"/>
      <c r="O15" s="1098"/>
      <c r="P15" s="1106"/>
      <c r="Q15" s="1110"/>
      <c r="R15" s="1116"/>
      <c r="S15" s="1083">
        <v>7</v>
      </c>
      <c r="T15" s="918"/>
      <c r="U15" s="918"/>
      <c r="V15" s="918"/>
      <c r="W15" s="918"/>
      <c r="X15" s="918"/>
      <c r="Y15" s="918"/>
      <c r="Z15" s="918"/>
      <c r="AA15" s="918"/>
      <c r="AB15" s="918"/>
      <c r="AC15" s="918"/>
      <c r="AD15" s="918"/>
      <c r="AE15" s="918"/>
      <c r="AF15" s="1098"/>
      <c r="AI15" s="1083">
        <v>8</v>
      </c>
      <c r="AJ15" s="918"/>
      <c r="AK15" s="918"/>
      <c r="AL15" s="918"/>
      <c r="AM15" s="918"/>
      <c r="AN15" s="918"/>
      <c r="AO15" s="918"/>
      <c r="AP15" s="918"/>
      <c r="AQ15" s="918"/>
      <c r="AR15" s="918"/>
      <c r="AS15" s="918"/>
      <c r="AT15" s="918"/>
      <c r="AU15" s="918"/>
      <c r="AV15" s="1098"/>
      <c r="AW15" s="1106"/>
      <c r="AX15" s="1110"/>
      <c r="AY15" s="1116"/>
      <c r="AZ15" s="1083">
        <v>7</v>
      </c>
      <c r="BA15" s="918"/>
      <c r="BB15" s="918"/>
      <c r="BC15" s="918"/>
      <c r="BD15" s="918"/>
      <c r="BE15" s="918"/>
      <c r="BF15" s="918"/>
      <c r="BG15" s="918"/>
      <c r="BH15" s="918"/>
      <c r="BI15" s="918"/>
      <c r="BJ15" s="918"/>
      <c r="BK15" s="918"/>
      <c r="BL15" s="918"/>
      <c r="BM15" s="1098"/>
    </row>
    <row r="16" spans="2:143" ht="27.95" customHeight="1">
      <c r="B16" s="1085"/>
      <c r="C16" s="1092"/>
      <c r="D16" s="1092"/>
      <c r="E16" s="1092"/>
      <c r="F16" s="1092"/>
      <c r="G16" s="1092"/>
      <c r="H16" s="1092"/>
      <c r="I16" s="1092"/>
      <c r="J16" s="1092"/>
      <c r="K16" s="1092"/>
      <c r="L16" s="1095" t="s">
        <v>386</v>
      </c>
      <c r="M16" s="1092"/>
      <c r="N16" s="1092"/>
      <c r="O16" s="1099" t="s">
        <v>388</v>
      </c>
      <c r="P16" s="1103"/>
      <c r="Q16" s="1088"/>
      <c r="R16" s="1113"/>
      <c r="S16" s="1085"/>
      <c r="T16" s="1092"/>
      <c r="U16" s="1092"/>
      <c r="V16" s="1092"/>
      <c r="W16" s="1092"/>
      <c r="X16" s="1092"/>
      <c r="Y16" s="1092"/>
      <c r="Z16" s="1092"/>
      <c r="AA16" s="1092"/>
      <c r="AB16" s="1092"/>
      <c r="AC16" s="1095" t="s">
        <v>386</v>
      </c>
      <c r="AD16" s="1092"/>
      <c r="AE16" s="1092"/>
      <c r="AF16" s="1099" t="s">
        <v>388</v>
      </c>
      <c r="AI16" s="1085"/>
      <c r="AJ16" s="1092"/>
      <c r="AK16" s="1092"/>
      <c r="AL16" s="1092"/>
      <c r="AM16" s="1092"/>
      <c r="AN16" s="1092"/>
      <c r="AO16" s="1092"/>
      <c r="AP16" s="1092"/>
      <c r="AQ16" s="1092"/>
      <c r="AR16" s="1092"/>
      <c r="AS16" s="1095" t="s">
        <v>386</v>
      </c>
      <c r="AT16" s="1092"/>
      <c r="AU16" s="1092"/>
      <c r="AV16" s="1099" t="s">
        <v>388</v>
      </c>
      <c r="AW16" s="1103"/>
      <c r="AX16" s="1088"/>
      <c r="AY16" s="1113"/>
      <c r="AZ16" s="1085"/>
      <c r="BA16" s="1092"/>
      <c r="BB16" s="1092"/>
      <c r="BC16" s="1092"/>
      <c r="BD16" s="1092"/>
      <c r="BE16" s="1092"/>
      <c r="BF16" s="1092"/>
      <c r="BG16" s="1092"/>
      <c r="BH16" s="1092"/>
      <c r="BI16" s="1092"/>
      <c r="BJ16" s="1095" t="s">
        <v>386</v>
      </c>
      <c r="BK16" s="1092"/>
      <c r="BL16" s="1092"/>
      <c r="BM16" s="1099" t="s">
        <v>388</v>
      </c>
    </row>
    <row r="17" spans="1:65" s="1078" customFormat="1" ht="12" customHeight="1">
      <c r="B17" s="1083">
        <v>10</v>
      </c>
      <c r="C17" s="918"/>
      <c r="D17" s="918"/>
      <c r="E17" s="918"/>
      <c r="F17" s="918"/>
      <c r="G17" s="918"/>
      <c r="H17" s="918"/>
      <c r="I17" s="918"/>
      <c r="J17" s="918"/>
      <c r="K17" s="918"/>
      <c r="L17" s="918"/>
      <c r="M17" s="918"/>
      <c r="N17" s="918"/>
      <c r="O17" s="1098"/>
      <c r="P17" s="1104"/>
      <c r="R17" s="1114"/>
      <c r="S17" s="1083">
        <v>9</v>
      </c>
      <c r="T17" s="918"/>
      <c r="U17" s="918"/>
      <c r="V17" s="918"/>
      <c r="W17" s="918"/>
      <c r="X17" s="918"/>
      <c r="Y17" s="918"/>
      <c r="Z17" s="918"/>
      <c r="AA17" s="918"/>
      <c r="AB17" s="918"/>
      <c r="AC17" s="918"/>
      <c r="AD17" s="918"/>
      <c r="AE17" s="918"/>
      <c r="AF17" s="1098"/>
      <c r="AI17" s="1083">
        <v>10</v>
      </c>
      <c r="AJ17" s="918"/>
      <c r="AK17" s="918"/>
      <c r="AL17" s="918"/>
      <c r="AM17" s="918"/>
      <c r="AN17" s="918"/>
      <c r="AO17" s="918"/>
      <c r="AP17" s="918"/>
      <c r="AQ17" s="918"/>
      <c r="AR17" s="918"/>
      <c r="AS17" s="918"/>
      <c r="AT17" s="918"/>
      <c r="AU17" s="918"/>
      <c r="AV17" s="1098"/>
      <c r="AW17" s="1104"/>
      <c r="AY17" s="1114"/>
      <c r="AZ17" s="1083">
        <v>9</v>
      </c>
      <c r="BA17" s="918"/>
      <c r="BB17" s="918"/>
      <c r="BC17" s="918"/>
      <c r="BD17" s="918"/>
      <c r="BE17" s="918"/>
      <c r="BF17" s="918"/>
      <c r="BG17" s="918"/>
      <c r="BH17" s="918"/>
      <c r="BI17" s="918"/>
      <c r="BJ17" s="918"/>
      <c r="BK17" s="918"/>
      <c r="BL17" s="918"/>
      <c r="BM17" s="1098"/>
    </row>
    <row r="18" spans="1:65" ht="27.95" customHeight="1">
      <c r="B18" s="1085"/>
      <c r="C18" s="1092"/>
      <c r="D18" s="1092"/>
      <c r="E18" s="1092"/>
      <c r="F18" s="1092"/>
      <c r="G18" s="1092"/>
      <c r="H18" s="1092"/>
      <c r="I18" s="1092"/>
      <c r="J18" s="1092"/>
      <c r="K18" s="1092"/>
      <c r="L18" s="1095" t="s">
        <v>386</v>
      </c>
      <c r="M18" s="1092"/>
      <c r="N18" s="1092"/>
      <c r="O18" s="1099" t="s">
        <v>388</v>
      </c>
      <c r="P18" s="1103"/>
      <c r="Q18" s="1088"/>
      <c r="R18" s="1113"/>
      <c r="S18" s="1085"/>
      <c r="T18" s="1092"/>
      <c r="U18" s="1092"/>
      <c r="V18" s="1092"/>
      <c r="W18" s="1092"/>
      <c r="X18" s="1092"/>
      <c r="Y18" s="1092"/>
      <c r="Z18" s="1092"/>
      <c r="AA18" s="1092"/>
      <c r="AB18" s="1092"/>
      <c r="AC18" s="1095" t="s">
        <v>386</v>
      </c>
      <c r="AD18" s="1092"/>
      <c r="AE18" s="1092"/>
      <c r="AF18" s="1099" t="s">
        <v>388</v>
      </c>
      <c r="AI18" s="1085"/>
      <c r="AJ18" s="1092"/>
      <c r="AK18" s="1092"/>
      <c r="AL18" s="1092"/>
      <c r="AM18" s="1092"/>
      <c r="AN18" s="1092"/>
      <c r="AO18" s="1092"/>
      <c r="AP18" s="1092"/>
      <c r="AQ18" s="1092"/>
      <c r="AR18" s="1092"/>
      <c r="AS18" s="1095" t="s">
        <v>386</v>
      </c>
      <c r="AT18" s="1092"/>
      <c r="AU18" s="1092"/>
      <c r="AV18" s="1099" t="s">
        <v>388</v>
      </c>
      <c r="AW18" s="1103"/>
      <c r="AX18" s="1088"/>
      <c r="AY18" s="1113"/>
      <c r="AZ18" s="1085"/>
      <c r="BA18" s="1092"/>
      <c r="BB18" s="1092"/>
      <c r="BC18" s="1092"/>
      <c r="BD18" s="1092"/>
      <c r="BE18" s="1092"/>
      <c r="BF18" s="1092"/>
      <c r="BG18" s="1092"/>
      <c r="BH18" s="1092"/>
      <c r="BI18" s="1092"/>
      <c r="BJ18" s="1095" t="s">
        <v>386</v>
      </c>
      <c r="BK18" s="1092"/>
      <c r="BL18" s="1092"/>
      <c r="BM18" s="1099" t="s">
        <v>388</v>
      </c>
    </row>
    <row r="19" spans="1:65" s="1078" customFormat="1" ht="12" customHeight="1">
      <c r="B19" s="1086" t="s">
        <v>233</v>
      </c>
      <c r="C19" s="1093"/>
      <c r="D19" s="1093"/>
      <c r="E19" s="1093"/>
      <c r="F19" s="1093"/>
      <c r="G19" s="1093"/>
      <c r="H19" s="1093"/>
      <c r="I19" s="1093"/>
      <c r="J19" s="1093"/>
      <c r="K19" s="1093"/>
      <c r="L19" s="1093"/>
      <c r="M19" s="1093"/>
      <c r="N19" s="1093"/>
      <c r="O19" s="1100"/>
      <c r="P19" s="1104"/>
      <c r="R19" s="1114"/>
      <c r="S19" s="1083" t="s">
        <v>292</v>
      </c>
      <c r="T19" s="918"/>
      <c r="U19" s="918"/>
      <c r="V19" s="918"/>
      <c r="W19" s="918"/>
      <c r="X19" s="918"/>
      <c r="Y19" s="918"/>
      <c r="Z19" s="918"/>
      <c r="AA19" s="918"/>
      <c r="AB19" s="918"/>
      <c r="AC19" s="918"/>
      <c r="AD19" s="918"/>
      <c r="AE19" s="918"/>
      <c r="AF19" s="1098"/>
      <c r="AI19" s="1086" t="s">
        <v>233</v>
      </c>
      <c r="AJ19" s="1093"/>
      <c r="AK19" s="1093"/>
      <c r="AL19" s="1093"/>
      <c r="AM19" s="1093"/>
      <c r="AN19" s="1093"/>
      <c r="AO19" s="1093"/>
      <c r="AP19" s="1093"/>
      <c r="AQ19" s="1093"/>
      <c r="AR19" s="1093"/>
      <c r="AS19" s="1093"/>
      <c r="AT19" s="1093"/>
      <c r="AU19" s="1093"/>
      <c r="AV19" s="1100"/>
      <c r="AW19" s="1104"/>
      <c r="AY19" s="1114"/>
      <c r="AZ19" s="1083" t="s">
        <v>292</v>
      </c>
      <c r="BA19" s="918"/>
      <c r="BB19" s="918"/>
      <c r="BC19" s="918"/>
      <c r="BD19" s="918"/>
      <c r="BE19" s="918"/>
      <c r="BF19" s="918"/>
      <c r="BG19" s="918"/>
      <c r="BH19" s="918"/>
      <c r="BI19" s="918"/>
      <c r="BJ19" s="918"/>
      <c r="BK19" s="918"/>
      <c r="BL19" s="918"/>
      <c r="BM19" s="1098"/>
    </row>
    <row r="20" spans="1:65" ht="27.95" customHeight="1">
      <c r="A20" s="1079"/>
      <c r="B20" s="1087"/>
      <c r="C20" s="1094"/>
      <c r="D20" s="1094"/>
      <c r="E20" s="1094"/>
      <c r="F20" s="1094"/>
      <c r="G20" s="1094"/>
      <c r="H20" s="1094"/>
      <c r="I20" s="1094"/>
      <c r="J20" s="1094"/>
      <c r="K20" s="1094"/>
      <c r="L20" s="1096" t="s">
        <v>386</v>
      </c>
      <c r="M20" s="1094"/>
      <c r="N20" s="1094"/>
      <c r="O20" s="1101" t="s">
        <v>388</v>
      </c>
      <c r="P20" s="1107"/>
      <c r="Q20" s="1111"/>
      <c r="R20" s="1117"/>
      <c r="S20" s="1084" t="s">
        <v>245</v>
      </c>
      <c r="T20" s="1091"/>
      <c r="U20" s="1091"/>
      <c r="V20" s="1091"/>
      <c r="W20" s="1091"/>
      <c r="X20" s="1091"/>
      <c r="Y20" s="1091"/>
      <c r="Z20" s="1091"/>
      <c r="AA20" s="1091"/>
      <c r="AB20" s="1091"/>
      <c r="AC20" s="1095" t="s">
        <v>386</v>
      </c>
      <c r="AD20" s="1091" t="s">
        <v>44</v>
      </c>
      <c r="AE20" s="1091"/>
      <c r="AF20" s="1099" t="s">
        <v>388</v>
      </c>
      <c r="AI20" s="1087"/>
      <c r="AJ20" s="1094"/>
      <c r="AK20" s="1094"/>
      <c r="AL20" s="1094"/>
      <c r="AM20" s="1094"/>
      <c r="AN20" s="1094"/>
      <c r="AO20" s="1094"/>
      <c r="AP20" s="1094"/>
      <c r="AQ20" s="1094"/>
      <c r="AR20" s="1094"/>
      <c r="AS20" s="1096" t="s">
        <v>386</v>
      </c>
      <c r="AT20" s="1094"/>
      <c r="AU20" s="1094"/>
      <c r="AV20" s="1101" t="s">
        <v>388</v>
      </c>
      <c r="AW20" s="1107"/>
      <c r="AX20" s="1111"/>
      <c r="AY20" s="1117"/>
      <c r="AZ20" s="1085"/>
      <c r="BA20" s="1092"/>
      <c r="BB20" s="1092"/>
      <c r="BC20" s="1092"/>
      <c r="BD20" s="1092"/>
      <c r="BE20" s="1092"/>
      <c r="BF20" s="1092"/>
      <c r="BG20" s="1092"/>
      <c r="BH20" s="1092"/>
      <c r="BI20" s="1092"/>
      <c r="BJ20" s="1095" t="s">
        <v>386</v>
      </c>
      <c r="BK20" s="1092"/>
      <c r="BL20" s="1092"/>
      <c r="BM20" s="1099" t="s">
        <v>388</v>
      </c>
    </row>
    <row r="21" spans="1:65" ht="18" customHeight="1">
      <c r="A21" s="1079"/>
      <c r="B21" s="1088"/>
      <c r="C21" s="1088"/>
      <c r="D21" s="1088"/>
      <c r="E21" s="1088"/>
      <c r="F21" s="1088"/>
      <c r="G21" s="1088"/>
      <c r="H21" s="1088"/>
      <c r="I21" s="1088"/>
      <c r="J21" s="1088"/>
      <c r="K21" s="1088"/>
      <c r="L21" s="1088"/>
      <c r="M21" s="1088"/>
      <c r="N21" s="1079"/>
      <c r="O21" s="1079"/>
      <c r="P21" s="1079"/>
      <c r="Q21" s="1079"/>
      <c r="R21" s="1118"/>
      <c r="S21" s="1118"/>
      <c r="T21" s="1118"/>
      <c r="U21" s="1118"/>
      <c r="V21" s="1118"/>
      <c r="W21" s="1118"/>
      <c r="X21" s="1118"/>
      <c r="Y21" s="1118"/>
      <c r="Z21" s="1118"/>
      <c r="AA21" s="1118"/>
      <c r="AB21" s="1088"/>
      <c r="AC21" s="1088"/>
      <c r="AD21" s="1079"/>
      <c r="AE21" s="1079"/>
    </row>
    <row r="22" spans="1:65" ht="21.75" customHeight="1">
      <c r="A22" s="1079"/>
      <c r="B22" s="939" t="s">
        <v>484</v>
      </c>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I22" s="939" t="s">
        <v>434</v>
      </c>
      <c r="AJ22" s="939"/>
      <c r="AK22" s="939"/>
      <c r="AL22" s="939"/>
      <c r="AM22" s="939"/>
      <c r="AN22" s="939"/>
      <c r="AO22" s="939"/>
      <c r="AP22" s="939"/>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row>
    <row r="23" spans="1:65" ht="34.5" customHeight="1">
      <c r="B23" s="1079"/>
      <c r="C23" s="1079"/>
      <c r="D23" s="1079"/>
      <c r="E23" s="1079"/>
      <c r="F23" s="1079"/>
      <c r="G23" s="1079"/>
      <c r="H23" s="1079"/>
      <c r="I23" s="1079"/>
      <c r="J23" s="1079"/>
      <c r="K23" s="1079"/>
      <c r="L23" s="1088"/>
      <c r="M23" s="1079"/>
      <c r="N23" s="1088"/>
      <c r="P23" s="1088"/>
      <c r="Q23" s="1088"/>
      <c r="R23" s="1088"/>
      <c r="S23" s="1079"/>
      <c r="T23" s="1079"/>
      <c r="U23" s="1079"/>
      <c r="V23" s="1079"/>
      <c r="W23" s="1079"/>
      <c r="X23" s="1079"/>
      <c r="Y23" s="1079"/>
      <c r="Z23" s="1079"/>
      <c r="AA23" s="1079"/>
      <c r="AB23" s="1079"/>
      <c r="AC23" s="1088"/>
      <c r="AD23" s="1079"/>
      <c r="AE23" s="1088"/>
      <c r="AI23" s="1079"/>
      <c r="AJ23" s="1079"/>
      <c r="AK23" s="1079"/>
      <c r="AL23" s="1079"/>
      <c r="AM23" s="1079"/>
      <c r="AN23" s="1079"/>
      <c r="AO23" s="1079"/>
      <c r="AP23" s="1079"/>
      <c r="AQ23" s="1079"/>
      <c r="AR23" s="1079"/>
      <c r="AS23" s="1088"/>
      <c r="AT23" s="1079"/>
      <c r="AU23" s="1088"/>
      <c r="AW23" s="1088"/>
      <c r="AX23" s="1088"/>
      <c r="AY23" s="1088"/>
      <c r="AZ23" s="1079"/>
      <c r="BA23" s="1079"/>
      <c r="BB23" s="1079"/>
      <c r="BC23" s="1079"/>
      <c r="BD23" s="1079"/>
      <c r="BE23" s="1079"/>
      <c r="BF23" s="1079"/>
      <c r="BG23" s="1079"/>
      <c r="BH23" s="1079"/>
      <c r="BI23" s="1079"/>
      <c r="BJ23" s="1088"/>
      <c r="BK23" s="1079"/>
      <c r="BL23" s="1088"/>
    </row>
    <row r="24" spans="1:65" ht="12" customHeight="1">
      <c r="B24" s="1083">
        <v>2</v>
      </c>
      <c r="C24" s="918"/>
      <c r="D24" s="918"/>
      <c r="E24" s="918"/>
      <c r="F24" s="918"/>
      <c r="G24" s="918"/>
      <c r="H24" s="918"/>
      <c r="I24" s="918"/>
      <c r="J24" s="918"/>
      <c r="K24" s="918"/>
      <c r="L24" s="918"/>
      <c r="M24" s="918"/>
      <c r="N24" s="918"/>
      <c r="O24" s="1098"/>
      <c r="P24" s="1102"/>
      <c r="Q24" s="1108"/>
      <c r="R24" s="1112"/>
      <c r="S24" s="1083">
        <v>1</v>
      </c>
      <c r="T24" s="918"/>
      <c r="U24" s="918"/>
      <c r="V24" s="918"/>
      <c r="W24" s="918"/>
      <c r="X24" s="918"/>
      <c r="Y24" s="918"/>
      <c r="Z24" s="918"/>
      <c r="AA24" s="918"/>
      <c r="AB24" s="918"/>
      <c r="AC24" s="918"/>
      <c r="AD24" s="918"/>
      <c r="AE24" s="918"/>
      <c r="AF24" s="1098"/>
      <c r="AG24" s="1078"/>
      <c r="AH24" s="1078"/>
      <c r="AI24" s="1083">
        <v>2</v>
      </c>
      <c r="AJ24" s="918"/>
      <c r="AK24" s="918"/>
      <c r="AL24" s="918"/>
      <c r="AM24" s="918"/>
      <c r="AN24" s="918"/>
      <c r="AO24" s="918"/>
      <c r="AP24" s="918"/>
      <c r="AQ24" s="918"/>
      <c r="AR24" s="918"/>
      <c r="AS24" s="918"/>
      <c r="AT24" s="918"/>
      <c r="AU24" s="918"/>
      <c r="AV24" s="1098"/>
      <c r="AW24" s="1102"/>
      <c r="AX24" s="1108"/>
      <c r="AY24" s="1112"/>
      <c r="AZ24" s="1083">
        <v>1</v>
      </c>
      <c r="BA24" s="918"/>
      <c r="BB24" s="918"/>
      <c r="BC24" s="918"/>
      <c r="BD24" s="918"/>
      <c r="BE24" s="918"/>
      <c r="BF24" s="918"/>
      <c r="BG24" s="918"/>
      <c r="BH24" s="918"/>
      <c r="BI24" s="918"/>
      <c r="BJ24" s="918"/>
      <c r="BK24" s="918"/>
      <c r="BL24" s="918"/>
      <c r="BM24" s="1098"/>
    </row>
    <row r="25" spans="1:65" ht="27.95" customHeight="1">
      <c r="B25" s="1085"/>
      <c r="C25" s="1092"/>
      <c r="D25" s="1092"/>
      <c r="E25" s="1092"/>
      <c r="F25" s="1092"/>
      <c r="G25" s="1092"/>
      <c r="H25" s="1092"/>
      <c r="I25" s="1092"/>
      <c r="J25" s="1092"/>
      <c r="K25" s="1092"/>
      <c r="L25" s="1095" t="s">
        <v>386</v>
      </c>
      <c r="M25" s="1092"/>
      <c r="N25" s="1092"/>
      <c r="O25" s="1099" t="s">
        <v>388</v>
      </c>
      <c r="P25" s="1103"/>
      <c r="Q25" s="1088"/>
      <c r="R25" s="1113"/>
      <c r="S25" s="1085"/>
      <c r="T25" s="1092"/>
      <c r="U25" s="1092"/>
      <c r="V25" s="1092"/>
      <c r="W25" s="1092"/>
      <c r="X25" s="1092"/>
      <c r="Y25" s="1092"/>
      <c r="Z25" s="1092"/>
      <c r="AA25" s="1092"/>
      <c r="AB25" s="1092"/>
      <c r="AC25" s="1095" t="s">
        <v>386</v>
      </c>
      <c r="AD25" s="1092"/>
      <c r="AE25" s="1092"/>
      <c r="AF25" s="1099" t="s">
        <v>388</v>
      </c>
      <c r="AI25" s="1085"/>
      <c r="AJ25" s="1092"/>
      <c r="AK25" s="1092"/>
      <c r="AL25" s="1092"/>
      <c r="AM25" s="1092"/>
      <c r="AN25" s="1092"/>
      <c r="AO25" s="1092"/>
      <c r="AP25" s="1092"/>
      <c r="AQ25" s="1092"/>
      <c r="AR25" s="1092"/>
      <c r="AS25" s="1095" t="s">
        <v>386</v>
      </c>
      <c r="AT25" s="1092"/>
      <c r="AU25" s="1092"/>
      <c r="AV25" s="1099" t="s">
        <v>388</v>
      </c>
      <c r="AW25" s="1103"/>
      <c r="AX25" s="1088"/>
      <c r="AY25" s="1113"/>
      <c r="AZ25" s="1085"/>
      <c r="BA25" s="1092"/>
      <c r="BB25" s="1092"/>
      <c r="BC25" s="1092"/>
      <c r="BD25" s="1092"/>
      <c r="BE25" s="1092"/>
      <c r="BF25" s="1092"/>
      <c r="BG25" s="1092"/>
      <c r="BH25" s="1092"/>
      <c r="BI25" s="1092"/>
      <c r="BJ25" s="1095" t="s">
        <v>386</v>
      </c>
      <c r="BK25" s="1092"/>
      <c r="BL25" s="1092"/>
      <c r="BM25" s="1099" t="s">
        <v>388</v>
      </c>
    </row>
    <row r="26" spans="1:65" ht="12" customHeight="1">
      <c r="B26" s="1083">
        <v>4</v>
      </c>
      <c r="C26" s="918"/>
      <c r="D26" s="918"/>
      <c r="E26" s="918"/>
      <c r="F26" s="918"/>
      <c r="G26" s="918"/>
      <c r="H26" s="918"/>
      <c r="I26" s="918"/>
      <c r="J26" s="918"/>
      <c r="K26" s="918"/>
      <c r="L26" s="918"/>
      <c r="M26" s="918"/>
      <c r="N26" s="918"/>
      <c r="O26" s="1098"/>
      <c r="P26" s="1104"/>
      <c r="Q26" s="1078"/>
      <c r="R26" s="1114"/>
      <c r="S26" s="1083">
        <v>3</v>
      </c>
      <c r="T26" s="918"/>
      <c r="U26" s="918"/>
      <c r="V26" s="918"/>
      <c r="W26" s="918"/>
      <c r="X26" s="918"/>
      <c r="Y26" s="918"/>
      <c r="Z26" s="918"/>
      <c r="AA26" s="918"/>
      <c r="AB26" s="918"/>
      <c r="AC26" s="918"/>
      <c r="AD26" s="918"/>
      <c r="AE26" s="918"/>
      <c r="AF26" s="1098"/>
      <c r="AG26" s="1078"/>
      <c r="AH26" s="1078"/>
      <c r="AI26" s="1083">
        <v>4</v>
      </c>
      <c r="AJ26" s="918"/>
      <c r="AK26" s="918"/>
      <c r="AL26" s="918"/>
      <c r="AM26" s="918"/>
      <c r="AN26" s="918"/>
      <c r="AO26" s="918"/>
      <c r="AP26" s="918"/>
      <c r="AQ26" s="918"/>
      <c r="AR26" s="918"/>
      <c r="AS26" s="918"/>
      <c r="AT26" s="918"/>
      <c r="AU26" s="918"/>
      <c r="AV26" s="1098"/>
      <c r="AW26" s="1104"/>
      <c r="AX26" s="1078"/>
      <c r="AY26" s="1114"/>
      <c r="AZ26" s="1083">
        <v>3</v>
      </c>
      <c r="BA26" s="918"/>
      <c r="BB26" s="918"/>
      <c r="BC26" s="918"/>
      <c r="BD26" s="918"/>
      <c r="BE26" s="918"/>
      <c r="BF26" s="918"/>
      <c r="BG26" s="918"/>
      <c r="BH26" s="918"/>
      <c r="BI26" s="918"/>
      <c r="BJ26" s="918"/>
      <c r="BK26" s="918"/>
      <c r="BL26" s="918"/>
      <c r="BM26" s="1098"/>
    </row>
    <row r="27" spans="1:65" ht="27.95" customHeight="1">
      <c r="B27" s="1085"/>
      <c r="C27" s="1092"/>
      <c r="D27" s="1092"/>
      <c r="E27" s="1092"/>
      <c r="F27" s="1092"/>
      <c r="G27" s="1092"/>
      <c r="H27" s="1092"/>
      <c r="I27" s="1092"/>
      <c r="J27" s="1092"/>
      <c r="K27" s="1092"/>
      <c r="L27" s="1095" t="s">
        <v>386</v>
      </c>
      <c r="M27" s="1092"/>
      <c r="N27" s="1092"/>
      <c r="O27" s="1099" t="s">
        <v>388</v>
      </c>
      <c r="P27" s="1103"/>
      <c r="Q27" s="1088"/>
      <c r="R27" s="1113"/>
      <c r="S27" s="1085"/>
      <c r="T27" s="1092"/>
      <c r="U27" s="1092"/>
      <c r="V27" s="1092"/>
      <c r="W27" s="1092"/>
      <c r="X27" s="1092"/>
      <c r="Y27" s="1092"/>
      <c r="Z27" s="1092"/>
      <c r="AA27" s="1092"/>
      <c r="AB27" s="1092"/>
      <c r="AC27" s="1095" t="s">
        <v>386</v>
      </c>
      <c r="AD27" s="1092"/>
      <c r="AE27" s="1092"/>
      <c r="AF27" s="1099" t="s">
        <v>388</v>
      </c>
      <c r="AI27" s="1085"/>
      <c r="AJ27" s="1092"/>
      <c r="AK27" s="1092"/>
      <c r="AL27" s="1092"/>
      <c r="AM27" s="1092"/>
      <c r="AN27" s="1092"/>
      <c r="AO27" s="1092"/>
      <c r="AP27" s="1092"/>
      <c r="AQ27" s="1092"/>
      <c r="AR27" s="1092"/>
      <c r="AS27" s="1095" t="s">
        <v>386</v>
      </c>
      <c r="AT27" s="1092"/>
      <c r="AU27" s="1092"/>
      <c r="AV27" s="1099" t="s">
        <v>388</v>
      </c>
      <c r="AW27" s="1103"/>
      <c r="AX27" s="1088"/>
      <c r="AY27" s="1113"/>
      <c r="AZ27" s="1085"/>
      <c r="BA27" s="1092"/>
      <c r="BB27" s="1092"/>
      <c r="BC27" s="1092"/>
      <c r="BD27" s="1092"/>
      <c r="BE27" s="1092"/>
      <c r="BF27" s="1092"/>
      <c r="BG27" s="1092"/>
      <c r="BH27" s="1092"/>
      <c r="BI27" s="1092"/>
      <c r="BJ27" s="1095" t="s">
        <v>386</v>
      </c>
      <c r="BK27" s="1092"/>
      <c r="BL27" s="1092"/>
      <c r="BM27" s="1099" t="s">
        <v>388</v>
      </c>
    </row>
    <row r="28" spans="1:65" ht="12" customHeight="1">
      <c r="B28" s="1083">
        <v>6</v>
      </c>
      <c r="C28" s="918"/>
      <c r="D28" s="918"/>
      <c r="E28" s="918"/>
      <c r="F28" s="918"/>
      <c r="G28" s="918"/>
      <c r="H28" s="918"/>
      <c r="I28" s="918"/>
      <c r="J28" s="918"/>
      <c r="K28" s="918"/>
      <c r="L28" s="918"/>
      <c r="M28" s="918"/>
      <c r="N28" s="918"/>
      <c r="O28" s="1098"/>
      <c r="P28" s="1104"/>
      <c r="Q28" s="1078"/>
      <c r="R28" s="1114"/>
      <c r="S28" s="1083">
        <v>5</v>
      </c>
      <c r="T28" s="918"/>
      <c r="U28" s="918"/>
      <c r="V28" s="918"/>
      <c r="W28" s="918"/>
      <c r="X28" s="918"/>
      <c r="Y28" s="918"/>
      <c r="Z28" s="918"/>
      <c r="AA28" s="918"/>
      <c r="AB28" s="918"/>
      <c r="AC28" s="918"/>
      <c r="AD28" s="918"/>
      <c r="AE28" s="918"/>
      <c r="AF28" s="1098"/>
      <c r="AG28" s="1078"/>
      <c r="AH28" s="1078"/>
      <c r="AI28" s="1083">
        <v>6</v>
      </c>
      <c r="AJ28" s="918"/>
      <c r="AK28" s="918"/>
      <c r="AL28" s="918"/>
      <c r="AM28" s="918"/>
      <c r="AN28" s="918"/>
      <c r="AO28" s="918"/>
      <c r="AP28" s="918"/>
      <c r="AQ28" s="918"/>
      <c r="AR28" s="918"/>
      <c r="AS28" s="918"/>
      <c r="AT28" s="918"/>
      <c r="AU28" s="918"/>
      <c r="AV28" s="1098"/>
      <c r="AW28" s="1104"/>
      <c r="AX28" s="1078"/>
      <c r="AY28" s="1114"/>
      <c r="AZ28" s="1083">
        <v>5</v>
      </c>
      <c r="BA28" s="918"/>
      <c r="BB28" s="918"/>
      <c r="BC28" s="918"/>
      <c r="BD28" s="918"/>
      <c r="BE28" s="918"/>
      <c r="BF28" s="918"/>
      <c r="BG28" s="918"/>
      <c r="BH28" s="918"/>
      <c r="BI28" s="918"/>
      <c r="BJ28" s="918"/>
      <c r="BK28" s="918"/>
      <c r="BL28" s="918"/>
      <c r="BM28" s="1098"/>
    </row>
    <row r="29" spans="1:65" ht="27.95" customHeight="1">
      <c r="B29" s="1085"/>
      <c r="C29" s="1092"/>
      <c r="D29" s="1092"/>
      <c r="E29" s="1092"/>
      <c r="F29" s="1092"/>
      <c r="G29" s="1092"/>
      <c r="H29" s="1092"/>
      <c r="I29" s="1092"/>
      <c r="J29" s="1092"/>
      <c r="K29" s="1092"/>
      <c r="L29" s="1095" t="s">
        <v>386</v>
      </c>
      <c r="M29" s="1092"/>
      <c r="N29" s="1092"/>
      <c r="O29" s="1099" t="s">
        <v>388</v>
      </c>
      <c r="P29" s="1105"/>
      <c r="Q29" s="1109"/>
      <c r="R29" s="1115"/>
      <c r="S29" s="1085"/>
      <c r="T29" s="1092"/>
      <c r="U29" s="1092"/>
      <c r="V29" s="1092"/>
      <c r="W29" s="1092"/>
      <c r="X29" s="1092"/>
      <c r="Y29" s="1092"/>
      <c r="Z29" s="1092"/>
      <c r="AA29" s="1092"/>
      <c r="AB29" s="1092"/>
      <c r="AC29" s="1095" t="s">
        <v>386</v>
      </c>
      <c r="AD29" s="1092"/>
      <c r="AE29" s="1092"/>
      <c r="AF29" s="1099" t="s">
        <v>388</v>
      </c>
      <c r="AI29" s="1085"/>
      <c r="AJ29" s="1092"/>
      <c r="AK29" s="1092"/>
      <c r="AL29" s="1092"/>
      <c r="AM29" s="1092"/>
      <c r="AN29" s="1092"/>
      <c r="AO29" s="1092"/>
      <c r="AP29" s="1092"/>
      <c r="AQ29" s="1092"/>
      <c r="AR29" s="1092"/>
      <c r="AS29" s="1095" t="s">
        <v>386</v>
      </c>
      <c r="AT29" s="1092"/>
      <c r="AU29" s="1092"/>
      <c r="AV29" s="1099" t="s">
        <v>388</v>
      </c>
      <c r="AW29" s="1105"/>
      <c r="AX29" s="1109"/>
      <c r="AY29" s="1115"/>
      <c r="AZ29" s="1085"/>
      <c r="BA29" s="1092"/>
      <c r="BB29" s="1092"/>
      <c r="BC29" s="1092"/>
      <c r="BD29" s="1092"/>
      <c r="BE29" s="1092"/>
      <c r="BF29" s="1092"/>
      <c r="BG29" s="1092"/>
      <c r="BH29" s="1092"/>
      <c r="BI29" s="1092"/>
      <c r="BJ29" s="1095" t="s">
        <v>386</v>
      </c>
      <c r="BK29" s="1092"/>
      <c r="BL29" s="1092"/>
      <c r="BM29" s="1099" t="s">
        <v>388</v>
      </c>
    </row>
    <row r="30" spans="1:65" ht="12" customHeight="1">
      <c r="B30" s="1083">
        <v>8</v>
      </c>
      <c r="C30" s="918"/>
      <c r="D30" s="918"/>
      <c r="E30" s="918"/>
      <c r="F30" s="918"/>
      <c r="G30" s="918"/>
      <c r="H30" s="918"/>
      <c r="I30" s="918"/>
      <c r="J30" s="918"/>
      <c r="K30" s="918"/>
      <c r="L30" s="918"/>
      <c r="M30" s="918"/>
      <c r="N30" s="918"/>
      <c r="O30" s="1098"/>
      <c r="P30" s="1106"/>
      <c r="Q30" s="1110"/>
      <c r="R30" s="1116"/>
      <c r="S30" s="1083">
        <v>7</v>
      </c>
      <c r="T30" s="918"/>
      <c r="U30" s="918"/>
      <c r="V30" s="918"/>
      <c r="W30" s="918"/>
      <c r="X30" s="918"/>
      <c r="Y30" s="918"/>
      <c r="Z30" s="918"/>
      <c r="AA30" s="918"/>
      <c r="AB30" s="918"/>
      <c r="AC30" s="918"/>
      <c r="AD30" s="918"/>
      <c r="AE30" s="918"/>
      <c r="AF30" s="1098"/>
      <c r="AG30" s="1078"/>
      <c r="AH30" s="1078"/>
      <c r="AI30" s="1083">
        <v>8</v>
      </c>
      <c r="AJ30" s="918"/>
      <c r="AK30" s="918"/>
      <c r="AL30" s="918"/>
      <c r="AM30" s="918"/>
      <c r="AN30" s="918"/>
      <c r="AO30" s="918"/>
      <c r="AP30" s="918"/>
      <c r="AQ30" s="918"/>
      <c r="AR30" s="918"/>
      <c r="AS30" s="918"/>
      <c r="AT30" s="918"/>
      <c r="AU30" s="918"/>
      <c r="AV30" s="1098"/>
      <c r="AW30" s="1106"/>
      <c r="AX30" s="1110"/>
      <c r="AY30" s="1116"/>
      <c r="AZ30" s="1083">
        <v>7</v>
      </c>
      <c r="BA30" s="918"/>
      <c r="BB30" s="918"/>
      <c r="BC30" s="918"/>
      <c r="BD30" s="918"/>
      <c r="BE30" s="918"/>
      <c r="BF30" s="918"/>
      <c r="BG30" s="918"/>
      <c r="BH30" s="918"/>
      <c r="BI30" s="918"/>
      <c r="BJ30" s="918"/>
      <c r="BK30" s="918"/>
      <c r="BL30" s="918"/>
      <c r="BM30" s="1098"/>
    </row>
    <row r="31" spans="1:65" ht="27.95" customHeight="1">
      <c r="B31" s="1085"/>
      <c r="C31" s="1092"/>
      <c r="D31" s="1092"/>
      <c r="E31" s="1092"/>
      <c r="F31" s="1092"/>
      <c r="G31" s="1092"/>
      <c r="H31" s="1092"/>
      <c r="I31" s="1092"/>
      <c r="J31" s="1092"/>
      <c r="K31" s="1092"/>
      <c r="L31" s="1095" t="s">
        <v>386</v>
      </c>
      <c r="M31" s="1092"/>
      <c r="N31" s="1092"/>
      <c r="O31" s="1099" t="s">
        <v>388</v>
      </c>
      <c r="P31" s="1103"/>
      <c r="Q31" s="1088"/>
      <c r="R31" s="1113"/>
      <c r="S31" s="1085"/>
      <c r="T31" s="1092"/>
      <c r="U31" s="1092"/>
      <c r="V31" s="1092"/>
      <c r="W31" s="1092"/>
      <c r="X31" s="1092"/>
      <c r="Y31" s="1092"/>
      <c r="Z31" s="1092"/>
      <c r="AA31" s="1092"/>
      <c r="AB31" s="1092"/>
      <c r="AC31" s="1095" t="s">
        <v>386</v>
      </c>
      <c r="AD31" s="1092"/>
      <c r="AE31" s="1092"/>
      <c r="AF31" s="1099" t="s">
        <v>388</v>
      </c>
      <c r="AI31" s="1085"/>
      <c r="AJ31" s="1092"/>
      <c r="AK31" s="1092"/>
      <c r="AL31" s="1092"/>
      <c r="AM31" s="1092"/>
      <c r="AN31" s="1092"/>
      <c r="AO31" s="1092"/>
      <c r="AP31" s="1092"/>
      <c r="AQ31" s="1092"/>
      <c r="AR31" s="1092"/>
      <c r="AS31" s="1095" t="s">
        <v>386</v>
      </c>
      <c r="AT31" s="1092"/>
      <c r="AU31" s="1092"/>
      <c r="AV31" s="1099" t="s">
        <v>388</v>
      </c>
      <c r="AW31" s="1103"/>
      <c r="AX31" s="1088"/>
      <c r="AY31" s="1113"/>
      <c r="AZ31" s="1085"/>
      <c r="BA31" s="1092"/>
      <c r="BB31" s="1092"/>
      <c r="BC31" s="1092"/>
      <c r="BD31" s="1092"/>
      <c r="BE31" s="1092"/>
      <c r="BF31" s="1092"/>
      <c r="BG31" s="1092"/>
      <c r="BH31" s="1092"/>
      <c r="BI31" s="1092"/>
      <c r="BJ31" s="1095" t="s">
        <v>386</v>
      </c>
      <c r="BK31" s="1092"/>
      <c r="BL31" s="1092"/>
      <c r="BM31" s="1099" t="s">
        <v>388</v>
      </c>
    </row>
    <row r="32" spans="1:65" ht="12" customHeight="1">
      <c r="B32" s="1083">
        <v>10</v>
      </c>
      <c r="C32" s="918"/>
      <c r="D32" s="918"/>
      <c r="E32" s="918"/>
      <c r="F32" s="918"/>
      <c r="G32" s="918"/>
      <c r="H32" s="918"/>
      <c r="I32" s="918"/>
      <c r="J32" s="918"/>
      <c r="K32" s="918"/>
      <c r="L32" s="918"/>
      <c r="M32" s="918"/>
      <c r="N32" s="918"/>
      <c r="O32" s="1098"/>
      <c r="P32" s="1104"/>
      <c r="Q32" s="1078"/>
      <c r="R32" s="1114"/>
      <c r="S32" s="1083">
        <v>9</v>
      </c>
      <c r="T32" s="918"/>
      <c r="U32" s="918"/>
      <c r="V32" s="918"/>
      <c r="W32" s="918"/>
      <c r="X32" s="918"/>
      <c r="Y32" s="918"/>
      <c r="Z32" s="918"/>
      <c r="AA32" s="918"/>
      <c r="AB32" s="918"/>
      <c r="AC32" s="918"/>
      <c r="AD32" s="918"/>
      <c r="AE32" s="918"/>
      <c r="AF32" s="1098"/>
      <c r="AG32" s="1078"/>
      <c r="AH32" s="1078"/>
      <c r="AI32" s="1083">
        <v>10</v>
      </c>
      <c r="AJ32" s="918"/>
      <c r="AK32" s="918"/>
      <c r="AL32" s="918"/>
      <c r="AM32" s="918"/>
      <c r="AN32" s="918"/>
      <c r="AO32" s="918"/>
      <c r="AP32" s="918"/>
      <c r="AQ32" s="918"/>
      <c r="AR32" s="918"/>
      <c r="AS32" s="918"/>
      <c r="AT32" s="918"/>
      <c r="AU32" s="918"/>
      <c r="AV32" s="1098"/>
      <c r="AW32" s="1104"/>
      <c r="AX32" s="1078"/>
      <c r="AY32" s="1114"/>
      <c r="AZ32" s="1083">
        <v>9</v>
      </c>
      <c r="BA32" s="918"/>
      <c r="BB32" s="918"/>
      <c r="BC32" s="918"/>
      <c r="BD32" s="918"/>
      <c r="BE32" s="918"/>
      <c r="BF32" s="918"/>
      <c r="BG32" s="918"/>
      <c r="BH32" s="918"/>
      <c r="BI32" s="918"/>
      <c r="BJ32" s="918"/>
      <c r="BK32" s="918"/>
      <c r="BL32" s="918"/>
      <c r="BM32" s="1098"/>
    </row>
    <row r="33" spans="2:77" ht="27.95" customHeight="1">
      <c r="B33" s="1085"/>
      <c r="C33" s="1092"/>
      <c r="D33" s="1092"/>
      <c r="E33" s="1092"/>
      <c r="F33" s="1092"/>
      <c r="G33" s="1092"/>
      <c r="H33" s="1092"/>
      <c r="I33" s="1092"/>
      <c r="J33" s="1092"/>
      <c r="K33" s="1092"/>
      <c r="L33" s="1095" t="s">
        <v>386</v>
      </c>
      <c r="M33" s="1092"/>
      <c r="N33" s="1092"/>
      <c r="O33" s="1099" t="s">
        <v>388</v>
      </c>
      <c r="P33" s="1103"/>
      <c r="Q33" s="1088"/>
      <c r="R33" s="1113"/>
      <c r="S33" s="1085"/>
      <c r="T33" s="1092"/>
      <c r="U33" s="1092"/>
      <c r="V33" s="1092"/>
      <c r="W33" s="1092"/>
      <c r="X33" s="1092"/>
      <c r="Y33" s="1092"/>
      <c r="Z33" s="1092"/>
      <c r="AA33" s="1092"/>
      <c r="AB33" s="1092"/>
      <c r="AC33" s="1095" t="s">
        <v>386</v>
      </c>
      <c r="AD33" s="1092"/>
      <c r="AE33" s="1092"/>
      <c r="AF33" s="1099" t="s">
        <v>388</v>
      </c>
      <c r="AI33" s="1085"/>
      <c r="AJ33" s="1092"/>
      <c r="AK33" s="1092"/>
      <c r="AL33" s="1092"/>
      <c r="AM33" s="1092"/>
      <c r="AN33" s="1092"/>
      <c r="AO33" s="1092"/>
      <c r="AP33" s="1092"/>
      <c r="AQ33" s="1092"/>
      <c r="AR33" s="1092"/>
      <c r="AS33" s="1095" t="s">
        <v>386</v>
      </c>
      <c r="AT33" s="1092"/>
      <c r="AU33" s="1092"/>
      <c r="AV33" s="1099" t="s">
        <v>388</v>
      </c>
      <c r="AW33" s="1103"/>
      <c r="AX33" s="1088"/>
      <c r="AY33" s="1113"/>
      <c r="AZ33" s="1085"/>
      <c r="BA33" s="1092"/>
      <c r="BB33" s="1092"/>
      <c r="BC33" s="1092"/>
      <c r="BD33" s="1092"/>
      <c r="BE33" s="1092"/>
      <c r="BF33" s="1092"/>
      <c r="BG33" s="1092"/>
      <c r="BH33" s="1092"/>
      <c r="BI33" s="1092"/>
      <c r="BJ33" s="1095" t="s">
        <v>386</v>
      </c>
      <c r="BK33" s="1092"/>
      <c r="BL33" s="1092"/>
      <c r="BM33" s="1099" t="s">
        <v>388</v>
      </c>
    </row>
    <row r="34" spans="2:77" ht="12" customHeight="1">
      <c r="B34" s="1086" t="s">
        <v>233</v>
      </c>
      <c r="C34" s="1093"/>
      <c r="D34" s="1093"/>
      <c r="E34" s="1093"/>
      <c r="F34" s="1093"/>
      <c r="G34" s="1093"/>
      <c r="H34" s="1093"/>
      <c r="I34" s="1093"/>
      <c r="J34" s="1093"/>
      <c r="K34" s="1093"/>
      <c r="L34" s="1093"/>
      <c r="M34" s="1093"/>
      <c r="N34" s="1093"/>
      <c r="O34" s="1100"/>
      <c r="P34" s="1104"/>
      <c r="Q34" s="1078"/>
      <c r="R34" s="1114"/>
      <c r="S34" s="1083" t="s">
        <v>292</v>
      </c>
      <c r="T34" s="918"/>
      <c r="U34" s="918"/>
      <c r="V34" s="918"/>
      <c r="W34" s="918"/>
      <c r="X34" s="918"/>
      <c r="Y34" s="918"/>
      <c r="Z34" s="918"/>
      <c r="AA34" s="918"/>
      <c r="AB34" s="918"/>
      <c r="AC34" s="918"/>
      <c r="AD34" s="918"/>
      <c r="AE34" s="918"/>
      <c r="AF34" s="1098"/>
      <c r="AG34" s="1078"/>
      <c r="AH34" s="1078"/>
      <c r="AI34" s="1086" t="s">
        <v>233</v>
      </c>
      <c r="AJ34" s="1093"/>
      <c r="AK34" s="1093"/>
      <c r="AL34" s="1093"/>
      <c r="AM34" s="1093"/>
      <c r="AN34" s="1093"/>
      <c r="AO34" s="1093"/>
      <c r="AP34" s="1093"/>
      <c r="AQ34" s="1093"/>
      <c r="AR34" s="1093"/>
      <c r="AS34" s="1093"/>
      <c r="AT34" s="1093"/>
      <c r="AU34" s="1093"/>
      <c r="AV34" s="1100"/>
      <c r="AW34" s="1104"/>
      <c r="AX34" s="1078"/>
      <c r="AY34" s="1114"/>
      <c r="AZ34" s="1083" t="s">
        <v>292</v>
      </c>
      <c r="BA34" s="918"/>
      <c r="BB34" s="918"/>
      <c r="BC34" s="918"/>
      <c r="BD34" s="918"/>
      <c r="BE34" s="918"/>
      <c r="BF34" s="918"/>
      <c r="BG34" s="918"/>
      <c r="BH34" s="918"/>
      <c r="BI34" s="918"/>
      <c r="BJ34" s="918"/>
      <c r="BK34" s="918"/>
      <c r="BL34" s="918"/>
      <c r="BM34" s="1098"/>
    </row>
    <row r="35" spans="2:77" ht="27.95" customHeight="1">
      <c r="B35" s="1087"/>
      <c r="C35" s="1094"/>
      <c r="D35" s="1094"/>
      <c r="E35" s="1094"/>
      <c r="F35" s="1094"/>
      <c r="G35" s="1094"/>
      <c r="H35" s="1094"/>
      <c r="I35" s="1094"/>
      <c r="J35" s="1094"/>
      <c r="K35" s="1094"/>
      <c r="L35" s="1096" t="s">
        <v>386</v>
      </c>
      <c r="M35" s="1094"/>
      <c r="N35" s="1094"/>
      <c r="O35" s="1101" t="s">
        <v>388</v>
      </c>
      <c r="P35" s="1107"/>
      <c r="Q35" s="1111"/>
      <c r="R35" s="1117"/>
      <c r="S35" s="1085"/>
      <c r="T35" s="1092"/>
      <c r="U35" s="1092"/>
      <c r="V35" s="1092"/>
      <c r="W35" s="1092"/>
      <c r="X35" s="1092"/>
      <c r="Y35" s="1092"/>
      <c r="Z35" s="1092"/>
      <c r="AA35" s="1092"/>
      <c r="AB35" s="1092"/>
      <c r="AC35" s="1095" t="s">
        <v>386</v>
      </c>
      <c r="AD35" s="1092"/>
      <c r="AE35" s="1092"/>
      <c r="AF35" s="1099" t="s">
        <v>388</v>
      </c>
      <c r="AI35" s="1087"/>
      <c r="AJ35" s="1094"/>
      <c r="AK35" s="1094"/>
      <c r="AL35" s="1094"/>
      <c r="AM35" s="1094"/>
      <c r="AN35" s="1094"/>
      <c r="AO35" s="1094"/>
      <c r="AP35" s="1094"/>
      <c r="AQ35" s="1094"/>
      <c r="AR35" s="1094"/>
      <c r="AS35" s="1096" t="s">
        <v>386</v>
      </c>
      <c r="AT35" s="1094"/>
      <c r="AU35" s="1094"/>
      <c r="AV35" s="1101" t="s">
        <v>388</v>
      </c>
      <c r="AW35" s="1107"/>
      <c r="AX35" s="1111"/>
      <c r="AY35" s="1117"/>
      <c r="AZ35" s="1085"/>
      <c r="BA35" s="1092"/>
      <c r="BB35" s="1092"/>
      <c r="BC35" s="1092"/>
      <c r="BD35" s="1092"/>
      <c r="BE35" s="1092"/>
      <c r="BF35" s="1092"/>
      <c r="BG35" s="1092"/>
      <c r="BH35" s="1092"/>
      <c r="BI35" s="1092"/>
      <c r="BJ35" s="1095" t="s">
        <v>386</v>
      </c>
      <c r="BK35" s="1092"/>
      <c r="BL35" s="1092"/>
      <c r="BM35" s="1099" t="s">
        <v>388</v>
      </c>
    </row>
    <row r="36" spans="2:77" ht="18" customHeight="1"/>
    <row r="37" spans="2:77">
      <c r="B37" s="1078" t="s">
        <v>144</v>
      </c>
      <c r="C37" s="1078"/>
      <c r="D37" s="1078"/>
      <c r="E37" s="1078"/>
      <c r="F37" s="1078"/>
      <c r="G37" s="1078"/>
      <c r="H37" s="1078"/>
      <c r="I37" s="1078"/>
      <c r="J37" s="1078"/>
      <c r="K37" s="1078"/>
      <c r="L37" s="1088"/>
      <c r="M37" s="1088"/>
      <c r="N37" s="1088"/>
      <c r="O37" s="1088"/>
      <c r="P37" s="1088"/>
      <c r="Q37" s="1088"/>
      <c r="R37" s="1088"/>
      <c r="S37" s="1088"/>
      <c r="T37" s="1088"/>
      <c r="U37" s="1088"/>
      <c r="V37" s="1088"/>
      <c r="W37" s="1088"/>
      <c r="X37" s="1088"/>
      <c r="Y37" s="1088"/>
      <c r="Z37" s="1088"/>
      <c r="AA37" s="1088"/>
      <c r="AB37" s="1088"/>
    </row>
    <row r="38" spans="2:77">
      <c r="B38" s="1089" t="s">
        <v>485</v>
      </c>
      <c r="C38" s="1089"/>
      <c r="D38" s="1089"/>
      <c r="E38" s="1089"/>
      <c r="F38" s="1089"/>
      <c r="G38" s="1089"/>
      <c r="H38" s="1089"/>
      <c r="I38" s="1089"/>
      <c r="J38" s="1089"/>
      <c r="K38" s="1089"/>
      <c r="L38" s="1089"/>
      <c r="M38" s="1089"/>
      <c r="N38" s="1089"/>
      <c r="O38" s="1089"/>
      <c r="P38" s="1089" t="s">
        <v>97</v>
      </c>
      <c r="Q38" s="1089"/>
      <c r="R38" s="1089"/>
      <c r="S38" s="1089"/>
      <c r="T38" s="1089"/>
      <c r="U38" s="1089"/>
      <c r="V38" s="1089"/>
      <c r="W38" s="1089"/>
      <c r="X38" s="1089"/>
      <c r="Y38" s="1089"/>
      <c r="Z38" s="1089"/>
      <c r="AA38" s="1089"/>
      <c r="AB38" s="1089"/>
      <c r="AC38" s="1089"/>
      <c r="AD38" s="1089" t="s">
        <v>479</v>
      </c>
      <c r="AE38" s="1089"/>
      <c r="AF38" s="1089"/>
      <c r="AG38" s="1089"/>
      <c r="AH38" s="1089"/>
      <c r="AI38" s="1089"/>
      <c r="AJ38" s="1089"/>
      <c r="AK38" s="1089"/>
      <c r="AL38" s="1089"/>
      <c r="AM38" s="1089"/>
      <c r="AN38" s="1089"/>
      <c r="AO38" s="1089"/>
      <c r="AP38" s="1089"/>
      <c r="AQ38" s="1089"/>
      <c r="AR38" s="1089"/>
      <c r="AS38" s="1089"/>
      <c r="AT38" s="1089"/>
      <c r="AU38" s="1089"/>
      <c r="AV38" s="1089"/>
      <c r="AW38" s="1089"/>
      <c r="AX38" s="1089"/>
      <c r="AY38" s="1089"/>
      <c r="AZ38" s="1089"/>
      <c r="BA38" s="1089"/>
      <c r="BB38" s="1089"/>
      <c r="BC38" s="1089"/>
      <c r="BD38" s="1089"/>
      <c r="BE38" s="1089"/>
      <c r="BN38" s="1119"/>
      <c r="BO38" s="1119"/>
      <c r="BP38" s="1119"/>
      <c r="BQ38" s="1119"/>
      <c r="BR38" s="1119"/>
      <c r="BS38" s="1119"/>
      <c r="BT38" s="1119"/>
      <c r="BU38" s="1119"/>
      <c r="BV38" s="1119"/>
      <c r="BW38" s="1119"/>
      <c r="BX38" s="1119"/>
      <c r="BY38" s="1119"/>
    </row>
    <row r="39" spans="2:77">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N39" s="1120"/>
      <c r="BO39" s="1120"/>
      <c r="BP39" s="1120"/>
      <c r="BQ39" s="1120"/>
      <c r="BR39" s="1120"/>
      <c r="BS39" s="1120"/>
      <c r="BT39" s="1120"/>
      <c r="BU39" s="1120"/>
      <c r="BV39" s="1120"/>
      <c r="BW39" s="1120"/>
      <c r="BX39" s="1120"/>
      <c r="BY39" s="1120"/>
    </row>
    <row r="40" spans="2:77">
      <c r="B40" s="1090"/>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N40" s="1120"/>
      <c r="BO40" s="1120"/>
      <c r="BP40" s="1120"/>
      <c r="BQ40" s="1120"/>
      <c r="BR40" s="1120"/>
      <c r="BS40" s="1120"/>
      <c r="BT40" s="1120"/>
      <c r="BU40" s="1120"/>
      <c r="BV40" s="1120"/>
      <c r="BW40" s="1120"/>
      <c r="BX40" s="1120"/>
      <c r="BY40" s="1120"/>
    </row>
    <row r="41" spans="2:77">
      <c r="B41" s="1089" t="s">
        <v>99</v>
      </c>
      <c r="C41" s="1089"/>
      <c r="D41" s="1089"/>
      <c r="E41" s="1089"/>
      <c r="F41" s="1089"/>
      <c r="G41" s="1089"/>
      <c r="H41" s="1089"/>
      <c r="I41" s="1089"/>
      <c r="J41" s="1089"/>
      <c r="K41" s="1089"/>
      <c r="L41" s="1089"/>
      <c r="M41" s="1089"/>
      <c r="N41" s="1089"/>
      <c r="O41" s="1089"/>
      <c r="P41" s="1089" t="s">
        <v>480</v>
      </c>
      <c r="Q41" s="1089"/>
      <c r="R41" s="1089"/>
      <c r="S41" s="1089"/>
      <c r="T41" s="1089"/>
      <c r="U41" s="1089"/>
      <c r="V41" s="1089"/>
      <c r="W41" s="1089"/>
      <c r="X41" s="1089"/>
      <c r="Y41" s="1089"/>
      <c r="Z41" s="1089"/>
      <c r="AA41" s="1089"/>
      <c r="AB41" s="1089"/>
      <c r="AC41" s="1089"/>
      <c r="AD41" s="1089" t="s">
        <v>481</v>
      </c>
      <c r="AE41" s="1089"/>
      <c r="AF41" s="1089"/>
      <c r="AG41" s="1089"/>
      <c r="AH41" s="1089"/>
      <c r="AI41" s="1089"/>
      <c r="AJ41" s="1089"/>
      <c r="AK41" s="1089"/>
      <c r="AL41" s="1089"/>
      <c r="AM41" s="1089"/>
      <c r="AN41" s="1089"/>
      <c r="AO41" s="1089"/>
      <c r="AP41" s="1089"/>
      <c r="AQ41" s="1089"/>
      <c r="AR41" s="1089"/>
      <c r="AS41" s="1089"/>
      <c r="AT41" s="1089"/>
      <c r="AU41" s="1089"/>
      <c r="AV41" s="1089"/>
      <c r="AW41" s="1089"/>
      <c r="AX41" s="1089"/>
      <c r="AY41" s="1089"/>
      <c r="AZ41" s="1089"/>
      <c r="BA41" s="1089"/>
      <c r="BB41" s="1089"/>
      <c r="BC41" s="1089"/>
      <c r="BD41" s="1089"/>
      <c r="BE41" s="1089"/>
      <c r="BN41" s="1119"/>
      <c r="BO41" s="1119"/>
      <c r="BP41" s="1119"/>
      <c r="BQ41" s="1119"/>
      <c r="BR41" s="1119"/>
      <c r="BS41" s="1119"/>
      <c r="BT41" s="1119"/>
      <c r="BU41" s="1119"/>
      <c r="BV41" s="1119"/>
      <c r="BW41" s="1119"/>
      <c r="BX41" s="1119"/>
      <c r="BY41" s="1119"/>
    </row>
    <row r="42" spans="2:77">
      <c r="B42" s="1090"/>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c r="BA42" s="1090"/>
      <c r="BB42" s="1090"/>
      <c r="BC42" s="1090"/>
      <c r="BD42" s="1090"/>
      <c r="BE42" s="1090"/>
      <c r="BN42" s="1120"/>
      <c r="BO42" s="1120"/>
      <c r="BP42" s="1120"/>
      <c r="BQ42" s="1120"/>
      <c r="BR42" s="1120"/>
      <c r="BS42" s="1120"/>
      <c r="BT42" s="1120"/>
      <c r="BU42" s="1120"/>
      <c r="BV42" s="1120"/>
      <c r="BW42" s="1120"/>
      <c r="BX42" s="1120"/>
      <c r="BY42" s="1120"/>
    </row>
    <row r="43" spans="2:77">
      <c r="B43" s="1090"/>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0"/>
      <c r="AY43" s="1090"/>
      <c r="AZ43" s="1090"/>
      <c r="BA43" s="1090"/>
      <c r="BB43" s="1090"/>
      <c r="BC43" s="1090"/>
      <c r="BD43" s="1090"/>
      <c r="BE43" s="1090"/>
      <c r="BN43" s="1120"/>
      <c r="BO43" s="1120"/>
      <c r="BP43" s="1120"/>
      <c r="BQ43" s="1120"/>
      <c r="BR43" s="1120"/>
      <c r="BS43" s="1120"/>
      <c r="BT43" s="1120"/>
      <c r="BU43" s="1120"/>
      <c r="BV43" s="1120"/>
      <c r="BW43" s="1120"/>
      <c r="BX43" s="1120"/>
      <c r="BY43" s="1120"/>
    </row>
    <row r="45" spans="2:77">
      <c r="AM45" s="1119"/>
      <c r="AN45" s="1119"/>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row>
    <row r="46" spans="2:77">
      <c r="AM46" s="1120"/>
      <c r="AN46" s="1120"/>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row>
    <row r="47" spans="2:77">
      <c r="AM47" s="1120"/>
      <c r="AN47" s="1120"/>
      <c r="AO47" s="1120"/>
      <c r="AP47" s="1120"/>
      <c r="AQ47" s="1120"/>
      <c r="AR47" s="1120"/>
      <c r="AS47" s="1120"/>
      <c r="AT47" s="1120"/>
      <c r="AU47" s="1120"/>
      <c r="AV47" s="1120"/>
      <c r="AW47" s="1120"/>
      <c r="AX47" s="1120"/>
      <c r="AY47" s="1120"/>
      <c r="AZ47" s="1120"/>
      <c r="BA47" s="1120"/>
      <c r="BB47" s="1120"/>
      <c r="BC47" s="1120"/>
      <c r="BD47" s="1120"/>
      <c r="BE47" s="1120"/>
      <c r="BF47" s="1120"/>
      <c r="BG47" s="1120"/>
      <c r="BH47" s="1120"/>
      <c r="BI47" s="1120"/>
      <c r="BJ47" s="1120"/>
    </row>
    <row r="48" spans="2:77">
      <c r="AM48" s="1119"/>
      <c r="AN48" s="1119"/>
      <c r="AO48" s="1119"/>
      <c r="AP48" s="1119"/>
      <c r="AQ48" s="1119"/>
      <c r="AR48" s="1119"/>
      <c r="AS48" s="1119"/>
      <c r="AT48" s="1119"/>
      <c r="AU48" s="1119"/>
      <c r="AV48" s="1119"/>
      <c r="AW48" s="1119"/>
      <c r="AX48" s="1119"/>
      <c r="AY48" s="1119"/>
      <c r="AZ48" s="1119"/>
      <c r="BA48" s="1119"/>
      <c r="BB48" s="1119"/>
      <c r="BC48" s="1119"/>
      <c r="BD48" s="1119"/>
      <c r="BE48" s="1119"/>
      <c r="BF48" s="1119"/>
      <c r="BG48" s="1119"/>
      <c r="BH48" s="1119"/>
      <c r="BI48" s="1119"/>
      <c r="BJ48" s="1119"/>
    </row>
    <row r="49" spans="39:62">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H49" s="1120"/>
      <c r="BI49" s="1120"/>
      <c r="BJ49" s="1120"/>
    </row>
    <row r="50" spans="39:62">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c r="BH50" s="1120"/>
      <c r="BI50" s="1120"/>
      <c r="BJ50" s="1120"/>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3"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35" customWidth="1"/>
    <col min="2" max="65" width="1.5" style="935" customWidth="1"/>
    <col min="66" max="66" width="0.625" style="935" customWidth="1"/>
    <col min="67" max="146" width="9" style="935" customWidth="1"/>
    <col min="147" max="253" width="9" style="935" bestFit="1" customWidth="1"/>
    <col min="254" max="254" width="8.875" style="935" bestFit="1" customWidth="0"/>
    <col min="255" max="16384" width="8.875" style="935"/>
  </cols>
  <sheetData>
    <row r="1" spans="2:143" ht="30" customHeight="1">
      <c r="B1" s="1080" t="s">
        <v>83</v>
      </c>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0"/>
      <c r="AO1" s="1080"/>
      <c r="AP1" s="1080"/>
      <c r="AQ1" s="1080"/>
      <c r="AR1" s="1080"/>
      <c r="AS1" s="1080"/>
      <c r="AT1" s="1080"/>
      <c r="AU1" s="1080"/>
      <c r="AV1" s="1080"/>
      <c r="AW1" s="1080"/>
      <c r="AX1" s="1080"/>
      <c r="AY1" s="1080"/>
      <c r="AZ1" s="1080"/>
      <c r="BA1" s="1080"/>
      <c r="BB1" s="1080"/>
      <c r="BC1" s="1080"/>
      <c r="BD1" s="1080"/>
      <c r="BE1" s="1080"/>
      <c r="BF1" s="1080"/>
      <c r="BG1" s="1080"/>
      <c r="BH1" s="1080"/>
      <c r="BI1" s="1080"/>
      <c r="BJ1" s="1080"/>
      <c r="BK1" s="1080"/>
      <c r="BL1" s="1080"/>
      <c r="BM1" s="1080"/>
    </row>
    <row r="2" spans="2:143" ht="12" customHeight="1"/>
    <row r="3" spans="2:143" ht="27.95" customHeight="1">
      <c r="B3" s="959" t="s">
        <v>281</v>
      </c>
      <c r="C3" s="959"/>
      <c r="D3" s="959"/>
      <c r="E3" s="959"/>
      <c r="F3" s="959"/>
      <c r="G3" s="959"/>
      <c r="H3" s="959"/>
      <c r="I3" s="959"/>
      <c r="J3" s="959"/>
      <c r="K3" s="959"/>
      <c r="L3" s="959"/>
      <c r="M3" s="959"/>
      <c r="N3" s="959"/>
      <c r="O3" s="1085" t="s">
        <v>465</v>
      </c>
      <c r="P3" s="1092"/>
      <c r="Q3" s="1092"/>
      <c r="R3" s="1092"/>
      <c r="S3" s="1092"/>
      <c r="T3" s="1092"/>
      <c r="U3" s="1092"/>
      <c r="V3" s="1092"/>
      <c r="W3" s="1092" t="s">
        <v>466</v>
      </c>
      <c r="X3" s="1092"/>
      <c r="Y3" s="1092"/>
      <c r="Z3" s="1092"/>
      <c r="AA3" s="1092"/>
      <c r="AB3" s="1092"/>
      <c r="AC3" s="1092"/>
      <c r="AD3" s="1092" t="s">
        <v>234</v>
      </c>
      <c r="AE3" s="1092"/>
      <c r="AF3" s="1092"/>
      <c r="AG3" s="1092"/>
      <c r="AH3" s="1092"/>
      <c r="AI3" s="1092"/>
      <c r="AJ3" s="1092"/>
      <c r="AK3" s="1092" t="s">
        <v>73</v>
      </c>
      <c r="AL3" s="1092"/>
      <c r="AM3" s="1092"/>
      <c r="AN3" s="1092"/>
      <c r="AO3" s="1092"/>
      <c r="AP3" s="1092"/>
      <c r="AQ3" s="1092"/>
      <c r="AR3" s="1092" t="s">
        <v>467</v>
      </c>
      <c r="AS3" s="1092"/>
      <c r="AT3" s="1092"/>
      <c r="AU3" s="1092"/>
      <c r="AV3" s="1095"/>
      <c r="AW3" s="1095"/>
      <c r="AX3" s="1095"/>
      <c r="AY3" s="1092" t="s">
        <v>469</v>
      </c>
      <c r="AZ3" s="1092"/>
      <c r="BA3" s="1092"/>
      <c r="BB3" s="1095"/>
      <c r="BC3" s="1095"/>
      <c r="BD3" s="1095"/>
      <c r="BE3" s="1095"/>
      <c r="BF3" s="1092" t="s">
        <v>363</v>
      </c>
      <c r="BG3" s="1092"/>
      <c r="BH3" s="1092"/>
      <c r="BI3" s="1095"/>
      <c r="BJ3" s="1095"/>
      <c r="BK3" s="1095"/>
      <c r="BL3" s="1095"/>
      <c r="BM3" s="1099"/>
    </row>
    <row r="4" spans="2:143" ht="27.95" customHeight="1">
      <c r="B4" s="959" t="s">
        <v>470</v>
      </c>
      <c r="C4" s="959"/>
      <c r="D4" s="959"/>
      <c r="E4" s="959"/>
      <c r="F4" s="959"/>
      <c r="G4" s="959"/>
      <c r="H4" s="959"/>
      <c r="I4" s="959"/>
      <c r="J4" s="959"/>
      <c r="K4" s="959"/>
      <c r="L4" s="959"/>
      <c r="M4" s="959"/>
      <c r="N4" s="959"/>
      <c r="O4" s="1097" t="s">
        <v>471</v>
      </c>
      <c r="P4" s="1092">
        <f>共通データ!O1</f>
        <v>0</v>
      </c>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121" t="s">
        <v>30</v>
      </c>
      <c r="AT4" s="1092" t="s">
        <v>473</v>
      </c>
      <c r="AU4" s="1092"/>
      <c r="AV4" s="1092"/>
      <c r="AW4" s="1092"/>
      <c r="AX4" s="1095"/>
      <c r="AY4" s="1095"/>
      <c r="AZ4" s="1095"/>
      <c r="BA4" s="1092" t="s">
        <v>209</v>
      </c>
      <c r="BB4" s="1092"/>
      <c r="BC4" s="1092"/>
      <c r="BD4" s="1092"/>
      <c r="BE4" s="1095"/>
      <c r="BF4" s="1095"/>
      <c r="BG4" s="1095"/>
      <c r="BH4" s="1092" t="s">
        <v>464</v>
      </c>
      <c r="BI4" s="1092"/>
      <c r="BJ4" s="1092"/>
      <c r="BK4" s="1092"/>
      <c r="BL4" s="1095"/>
      <c r="BM4" s="1099"/>
    </row>
    <row r="5" spans="2:143" ht="27.95" customHeight="1">
      <c r="B5" s="1081" t="s">
        <v>474</v>
      </c>
      <c r="C5" s="1081"/>
      <c r="D5" s="1081"/>
      <c r="E5" s="1081"/>
      <c r="F5" s="1081"/>
      <c r="G5" s="1081"/>
      <c r="H5" s="1081"/>
      <c r="I5" s="1081"/>
      <c r="J5" s="1081"/>
      <c r="K5" s="1081"/>
      <c r="L5" s="1081"/>
      <c r="M5" s="1081"/>
      <c r="N5" s="1081"/>
      <c r="O5" s="1097" t="s">
        <v>471</v>
      </c>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121" t="s">
        <v>30</v>
      </c>
      <c r="AT5" s="1122" t="s">
        <v>437</v>
      </c>
      <c r="AU5" s="1122"/>
      <c r="AV5" s="1122"/>
      <c r="AW5" s="1122"/>
      <c r="AX5" s="1122"/>
      <c r="AY5" s="1122"/>
      <c r="AZ5" s="1122"/>
      <c r="BA5" s="1122"/>
      <c r="BB5" s="1122"/>
      <c r="BC5" s="1122"/>
      <c r="BD5" s="1122"/>
      <c r="BE5" s="1122"/>
      <c r="BF5" s="1122"/>
      <c r="BG5" s="1122"/>
      <c r="BH5" s="1122"/>
      <c r="BI5" s="1122"/>
      <c r="BJ5" s="1122"/>
      <c r="BK5" s="1122"/>
      <c r="BL5" s="1122"/>
      <c r="BM5" s="1123"/>
      <c r="BN5" s="945"/>
    </row>
    <row r="6" spans="2:143" ht="15" customHeight="1">
      <c r="B6" s="1082"/>
      <c r="C6" s="1082"/>
      <c r="D6" s="1082"/>
      <c r="E6" s="1082"/>
      <c r="F6" s="1082"/>
      <c r="G6" s="1082"/>
      <c r="H6" s="1082"/>
      <c r="I6" s="1082"/>
      <c r="J6" s="1082"/>
      <c r="K6" s="1082"/>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8"/>
    </row>
    <row r="7" spans="2:143" ht="21.75" customHeight="1">
      <c r="B7" s="939" t="s">
        <v>482</v>
      </c>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I7" s="939" t="s">
        <v>483</v>
      </c>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row>
    <row r="8" spans="2:143" ht="34.5" customHeight="1">
      <c r="B8" s="1079"/>
      <c r="C8" s="1079"/>
      <c r="D8" s="1079"/>
      <c r="E8" s="1079"/>
      <c r="F8" s="1079"/>
      <c r="G8" s="1079"/>
      <c r="H8" s="1079"/>
      <c r="I8" s="1079"/>
      <c r="J8" s="1079"/>
      <c r="K8" s="1079"/>
      <c r="L8" s="1088"/>
      <c r="M8" s="1079"/>
      <c r="N8" s="1088"/>
      <c r="P8" s="1088"/>
      <c r="Q8" s="1088"/>
      <c r="R8" s="1088"/>
      <c r="S8" s="1079"/>
      <c r="T8" s="1079"/>
      <c r="U8" s="1079"/>
      <c r="V8" s="1079"/>
      <c r="W8" s="1079"/>
      <c r="X8" s="1079"/>
      <c r="Y8" s="1079"/>
      <c r="Z8" s="1079"/>
      <c r="AA8" s="1079"/>
      <c r="AB8" s="1079"/>
      <c r="AC8" s="1088"/>
      <c r="AD8" s="1079"/>
      <c r="AE8" s="1088"/>
      <c r="AI8" s="1079"/>
      <c r="AJ8" s="1079"/>
      <c r="AK8" s="1079"/>
      <c r="AL8" s="1079"/>
      <c r="AM8" s="1079"/>
      <c r="AN8" s="1079"/>
      <c r="AO8" s="1079"/>
      <c r="AP8" s="1079"/>
      <c r="AQ8" s="1079"/>
      <c r="AR8" s="1079"/>
      <c r="AS8" s="1088"/>
      <c r="AT8" s="1079"/>
      <c r="AU8" s="1088"/>
      <c r="AW8" s="1088"/>
      <c r="AX8" s="1088"/>
      <c r="AY8" s="1088"/>
      <c r="AZ8" s="1079"/>
      <c r="BA8" s="1079"/>
      <c r="BB8" s="1079"/>
      <c r="BC8" s="1079"/>
      <c r="BD8" s="1079"/>
      <c r="BE8" s="1079"/>
      <c r="BF8" s="1079"/>
      <c r="BG8" s="1079"/>
      <c r="BH8" s="1079"/>
      <c r="BI8" s="1079"/>
      <c r="BJ8" s="1088"/>
      <c r="BK8" s="1079"/>
      <c r="BL8" s="1088"/>
    </row>
    <row r="9" spans="2:143" s="1078" customFormat="1" ht="12" customHeight="1">
      <c r="B9" s="1083">
        <v>2</v>
      </c>
      <c r="C9" s="918"/>
      <c r="D9" s="918"/>
      <c r="E9" s="918"/>
      <c r="F9" s="918"/>
      <c r="G9" s="918"/>
      <c r="H9" s="918"/>
      <c r="I9" s="918"/>
      <c r="J9" s="918"/>
      <c r="K9" s="918"/>
      <c r="L9" s="918"/>
      <c r="M9" s="918"/>
      <c r="N9" s="918"/>
      <c r="O9" s="1098"/>
      <c r="P9" s="1102"/>
      <c r="Q9" s="1108"/>
      <c r="R9" s="1112"/>
      <c r="S9" s="1083">
        <v>1</v>
      </c>
      <c r="T9" s="918"/>
      <c r="U9" s="918"/>
      <c r="V9" s="918"/>
      <c r="W9" s="918"/>
      <c r="X9" s="918"/>
      <c r="Y9" s="918"/>
      <c r="Z9" s="918"/>
      <c r="AA9" s="918"/>
      <c r="AB9" s="918"/>
      <c r="AC9" s="918"/>
      <c r="AD9" s="918"/>
      <c r="AE9" s="918"/>
      <c r="AF9" s="1098"/>
      <c r="AI9" s="1083">
        <v>2</v>
      </c>
      <c r="AJ9" s="918"/>
      <c r="AK9" s="918"/>
      <c r="AL9" s="918"/>
      <c r="AM9" s="918"/>
      <c r="AN9" s="918"/>
      <c r="AO9" s="918"/>
      <c r="AP9" s="918"/>
      <c r="AQ9" s="918"/>
      <c r="AR9" s="918"/>
      <c r="AS9" s="918"/>
      <c r="AT9" s="918"/>
      <c r="AU9" s="918"/>
      <c r="AV9" s="1098"/>
      <c r="AW9" s="1102"/>
      <c r="AX9" s="1108"/>
      <c r="AY9" s="1112"/>
      <c r="AZ9" s="1083">
        <v>1</v>
      </c>
      <c r="BA9" s="918"/>
      <c r="BB9" s="918"/>
      <c r="BC9" s="918"/>
      <c r="BD9" s="918"/>
      <c r="BE9" s="918"/>
      <c r="BF9" s="918"/>
      <c r="BG9" s="918"/>
      <c r="BH9" s="918"/>
      <c r="BI9" s="918"/>
      <c r="BJ9" s="918"/>
      <c r="BK9" s="918"/>
      <c r="BL9" s="918"/>
      <c r="BM9" s="1098"/>
    </row>
    <row r="10" spans="2:143" ht="27.95" customHeight="1">
      <c r="B10" s="1085"/>
      <c r="C10" s="1092"/>
      <c r="D10" s="1092"/>
      <c r="E10" s="1092"/>
      <c r="F10" s="1092"/>
      <c r="G10" s="1092"/>
      <c r="H10" s="1092"/>
      <c r="I10" s="1092"/>
      <c r="J10" s="1092"/>
      <c r="K10" s="1092"/>
      <c r="L10" s="1095" t="s">
        <v>386</v>
      </c>
      <c r="M10" s="1092"/>
      <c r="N10" s="1092"/>
      <c r="O10" s="1099" t="s">
        <v>388</v>
      </c>
      <c r="P10" s="1103"/>
      <c r="Q10" s="1088"/>
      <c r="R10" s="1113"/>
      <c r="S10" s="1085"/>
      <c r="T10" s="1092"/>
      <c r="U10" s="1092"/>
      <c r="V10" s="1092"/>
      <c r="W10" s="1092"/>
      <c r="X10" s="1092"/>
      <c r="Y10" s="1092"/>
      <c r="Z10" s="1092"/>
      <c r="AA10" s="1092"/>
      <c r="AB10" s="1092"/>
      <c r="AC10" s="1095" t="s">
        <v>386</v>
      </c>
      <c r="AD10" s="1092"/>
      <c r="AE10" s="1092"/>
      <c r="AF10" s="1099" t="s">
        <v>388</v>
      </c>
      <c r="AI10" s="1085"/>
      <c r="AJ10" s="1092"/>
      <c r="AK10" s="1092"/>
      <c r="AL10" s="1092"/>
      <c r="AM10" s="1092"/>
      <c r="AN10" s="1092"/>
      <c r="AO10" s="1092"/>
      <c r="AP10" s="1092"/>
      <c r="AQ10" s="1092"/>
      <c r="AR10" s="1092"/>
      <c r="AS10" s="1095" t="s">
        <v>386</v>
      </c>
      <c r="AT10" s="1092"/>
      <c r="AU10" s="1092"/>
      <c r="AV10" s="1099" t="s">
        <v>388</v>
      </c>
      <c r="AW10" s="1103"/>
      <c r="AX10" s="1088"/>
      <c r="AY10" s="1113"/>
      <c r="AZ10" s="1085"/>
      <c r="BA10" s="1092"/>
      <c r="BB10" s="1092"/>
      <c r="BC10" s="1092"/>
      <c r="BD10" s="1092"/>
      <c r="BE10" s="1092"/>
      <c r="BF10" s="1092"/>
      <c r="BG10" s="1092"/>
      <c r="BH10" s="1092"/>
      <c r="BI10" s="1092"/>
      <c r="BJ10" s="1095" t="s">
        <v>386</v>
      </c>
      <c r="BK10" s="1092"/>
      <c r="BL10" s="1092"/>
      <c r="BM10" s="1099" t="s">
        <v>388</v>
      </c>
      <c r="CY10" s="1119"/>
      <c r="CZ10" s="1119"/>
      <c r="DA10" s="1119"/>
      <c r="DB10" s="1119"/>
      <c r="DC10" s="1119"/>
      <c r="DD10" s="1119"/>
      <c r="DE10" s="1119"/>
      <c r="DF10" s="1119"/>
      <c r="DY10" s="1119"/>
      <c r="DZ10" s="1119"/>
      <c r="EA10" s="1119"/>
      <c r="EB10" s="1119"/>
      <c r="EC10" s="1119"/>
      <c r="ED10" s="1119"/>
      <c r="EE10" s="1119"/>
      <c r="EF10" s="1119"/>
      <c r="EG10" s="1119"/>
      <c r="EH10" s="1119"/>
      <c r="EI10" s="1119"/>
      <c r="EJ10" s="1124"/>
      <c r="EK10" s="1119"/>
      <c r="EL10" s="1119"/>
      <c r="EM10" s="1124"/>
    </row>
    <row r="11" spans="2:143" s="1078" customFormat="1" ht="12" customHeight="1">
      <c r="B11" s="1083">
        <v>4</v>
      </c>
      <c r="C11" s="918"/>
      <c r="D11" s="918"/>
      <c r="E11" s="918"/>
      <c r="F11" s="918"/>
      <c r="G11" s="918"/>
      <c r="H11" s="918"/>
      <c r="I11" s="918"/>
      <c r="J11" s="918"/>
      <c r="K11" s="918"/>
      <c r="L11" s="918"/>
      <c r="M11" s="918"/>
      <c r="N11" s="918"/>
      <c r="O11" s="1098"/>
      <c r="P11" s="1104"/>
      <c r="R11" s="1114"/>
      <c r="S11" s="1083">
        <v>3</v>
      </c>
      <c r="T11" s="918"/>
      <c r="U11" s="918"/>
      <c r="V11" s="918"/>
      <c r="W11" s="918"/>
      <c r="X11" s="918"/>
      <c r="Y11" s="918"/>
      <c r="Z11" s="918"/>
      <c r="AA11" s="918"/>
      <c r="AB11" s="918"/>
      <c r="AC11" s="918"/>
      <c r="AD11" s="918"/>
      <c r="AE11" s="918"/>
      <c r="AF11" s="1098"/>
      <c r="AI11" s="1083">
        <v>4</v>
      </c>
      <c r="AJ11" s="918"/>
      <c r="AK11" s="918"/>
      <c r="AL11" s="918"/>
      <c r="AM11" s="918"/>
      <c r="AN11" s="918"/>
      <c r="AO11" s="918"/>
      <c r="AP11" s="918"/>
      <c r="AQ11" s="918"/>
      <c r="AR11" s="918"/>
      <c r="AS11" s="918"/>
      <c r="AT11" s="918"/>
      <c r="AU11" s="918"/>
      <c r="AV11" s="1098"/>
      <c r="AW11" s="1104"/>
      <c r="AY11" s="1114"/>
      <c r="AZ11" s="1083">
        <v>3</v>
      </c>
      <c r="BA11" s="918"/>
      <c r="BB11" s="918"/>
      <c r="BC11" s="918"/>
      <c r="BD11" s="918"/>
      <c r="BE11" s="918"/>
      <c r="BF11" s="918"/>
      <c r="BG11" s="918"/>
      <c r="BH11" s="918"/>
      <c r="BI11" s="918"/>
      <c r="BJ11" s="918"/>
      <c r="BK11" s="918"/>
      <c r="BL11" s="918"/>
      <c r="BM11" s="1098"/>
    </row>
    <row r="12" spans="2:143" ht="27.95" customHeight="1">
      <c r="B12" s="1085"/>
      <c r="C12" s="1092"/>
      <c r="D12" s="1092"/>
      <c r="E12" s="1092"/>
      <c r="F12" s="1092"/>
      <c r="G12" s="1092"/>
      <c r="H12" s="1092"/>
      <c r="I12" s="1092"/>
      <c r="J12" s="1092"/>
      <c r="K12" s="1092"/>
      <c r="L12" s="1095" t="s">
        <v>386</v>
      </c>
      <c r="M12" s="1092"/>
      <c r="N12" s="1092"/>
      <c r="O12" s="1099" t="s">
        <v>388</v>
      </c>
      <c r="P12" s="1103"/>
      <c r="Q12" s="1088"/>
      <c r="R12" s="1113"/>
      <c r="S12" s="1085"/>
      <c r="T12" s="1092"/>
      <c r="U12" s="1092"/>
      <c r="V12" s="1092"/>
      <c r="W12" s="1092"/>
      <c r="X12" s="1092"/>
      <c r="Y12" s="1092"/>
      <c r="Z12" s="1092"/>
      <c r="AA12" s="1092"/>
      <c r="AB12" s="1092"/>
      <c r="AC12" s="1095" t="s">
        <v>386</v>
      </c>
      <c r="AD12" s="1092"/>
      <c r="AE12" s="1092"/>
      <c r="AF12" s="1099" t="s">
        <v>388</v>
      </c>
      <c r="AI12" s="1085"/>
      <c r="AJ12" s="1092"/>
      <c r="AK12" s="1092"/>
      <c r="AL12" s="1092"/>
      <c r="AM12" s="1092"/>
      <c r="AN12" s="1092"/>
      <c r="AO12" s="1092"/>
      <c r="AP12" s="1092"/>
      <c r="AQ12" s="1092"/>
      <c r="AR12" s="1092"/>
      <c r="AS12" s="1095" t="s">
        <v>386</v>
      </c>
      <c r="AT12" s="1092"/>
      <c r="AU12" s="1092"/>
      <c r="AV12" s="1099" t="s">
        <v>388</v>
      </c>
      <c r="AW12" s="1103"/>
      <c r="AX12" s="1088"/>
      <c r="AY12" s="1113"/>
      <c r="AZ12" s="1085"/>
      <c r="BA12" s="1092"/>
      <c r="BB12" s="1092"/>
      <c r="BC12" s="1092"/>
      <c r="BD12" s="1092"/>
      <c r="BE12" s="1092"/>
      <c r="BF12" s="1092"/>
      <c r="BG12" s="1092"/>
      <c r="BH12" s="1092"/>
      <c r="BI12" s="1092"/>
      <c r="BJ12" s="1095" t="s">
        <v>386</v>
      </c>
      <c r="BK12" s="1092"/>
      <c r="BL12" s="1092"/>
      <c r="BM12" s="1099" t="s">
        <v>388</v>
      </c>
    </row>
    <row r="13" spans="2:143" s="1078" customFormat="1" ht="12" customHeight="1">
      <c r="B13" s="1083">
        <v>6</v>
      </c>
      <c r="C13" s="918"/>
      <c r="D13" s="918"/>
      <c r="E13" s="918"/>
      <c r="F13" s="918"/>
      <c r="G13" s="918"/>
      <c r="H13" s="918"/>
      <c r="I13" s="918"/>
      <c r="J13" s="918"/>
      <c r="K13" s="918"/>
      <c r="L13" s="918"/>
      <c r="M13" s="918"/>
      <c r="N13" s="918"/>
      <c r="O13" s="1098"/>
      <c r="P13" s="1104"/>
      <c r="R13" s="1114"/>
      <c r="S13" s="1083">
        <v>5</v>
      </c>
      <c r="T13" s="918"/>
      <c r="U13" s="918"/>
      <c r="V13" s="918"/>
      <c r="W13" s="918"/>
      <c r="X13" s="918"/>
      <c r="Y13" s="918"/>
      <c r="Z13" s="918"/>
      <c r="AA13" s="918"/>
      <c r="AB13" s="918"/>
      <c r="AC13" s="918"/>
      <c r="AD13" s="918"/>
      <c r="AE13" s="918"/>
      <c r="AF13" s="1098"/>
      <c r="AI13" s="1083">
        <v>6</v>
      </c>
      <c r="AJ13" s="918"/>
      <c r="AK13" s="918"/>
      <c r="AL13" s="918"/>
      <c r="AM13" s="918"/>
      <c r="AN13" s="918"/>
      <c r="AO13" s="918"/>
      <c r="AP13" s="918"/>
      <c r="AQ13" s="918"/>
      <c r="AR13" s="918"/>
      <c r="AS13" s="918"/>
      <c r="AT13" s="918"/>
      <c r="AU13" s="918"/>
      <c r="AV13" s="1098"/>
      <c r="AW13" s="1104"/>
      <c r="AY13" s="1114"/>
      <c r="AZ13" s="1083">
        <v>5</v>
      </c>
      <c r="BA13" s="918"/>
      <c r="BB13" s="918"/>
      <c r="BC13" s="918"/>
      <c r="BD13" s="918"/>
      <c r="BE13" s="918"/>
      <c r="BF13" s="918"/>
      <c r="BG13" s="918"/>
      <c r="BH13" s="918"/>
      <c r="BI13" s="918"/>
      <c r="BJ13" s="918"/>
      <c r="BK13" s="918"/>
      <c r="BL13" s="918"/>
      <c r="BM13" s="1098"/>
    </row>
    <row r="14" spans="2:143" ht="27.95" customHeight="1">
      <c r="B14" s="1085"/>
      <c r="C14" s="1092"/>
      <c r="D14" s="1092"/>
      <c r="E14" s="1092"/>
      <c r="F14" s="1092"/>
      <c r="G14" s="1092"/>
      <c r="H14" s="1092"/>
      <c r="I14" s="1092"/>
      <c r="J14" s="1092"/>
      <c r="K14" s="1092"/>
      <c r="L14" s="1095" t="s">
        <v>386</v>
      </c>
      <c r="M14" s="1092"/>
      <c r="N14" s="1092"/>
      <c r="O14" s="1099" t="s">
        <v>388</v>
      </c>
      <c r="P14" s="1105"/>
      <c r="Q14" s="1109"/>
      <c r="R14" s="1115"/>
      <c r="S14" s="1085"/>
      <c r="T14" s="1092"/>
      <c r="U14" s="1092"/>
      <c r="V14" s="1092"/>
      <c r="W14" s="1092"/>
      <c r="X14" s="1092"/>
      <c r="Y14" s="1092"/>
      <c r="Z14" s="1092"/>
      <c r="AA14" s="1092"/>
      <c r="AB14" s="1092"/>
      <c r="AC14" s="1095" t="s">
        <v>386</v>
      </c>
      <c r="AD14" s="1092"/>
      <c r="AE14" s="1092"/>
      <c r="AF14" s="1099" t="s">
        <v>388</v>
      </c>
      <c r="AI14" s="1085"/>
      <c r="AJ14" s="1092"/>
      <c r="AK14" s="1092"/>
      <c r="AL14" s="1092"/>
      <c r="AM14" s="1092"/>
      <c r="AN14" s="1092"/>
      <c r="AO14" s="1092"/>
      <c r="AP14" s="1092"/>
      <c r="AQ14" s="1092"/>
      <c r="AR14" s="1092"/>
      <c r="AS14" s="1095" t="s">
        <v>386</v>
      </c>
      <c r="AT14" s="1092"/>
      <c r="AU14" s="1092"/>
      <c r="AV14" s="1099" t="s">
        <v>388</v>
      </c>
      <c r="AW14" s="1105"/>
      <c r="AX14" s="1109"/>
      <c r="AY14" s="1115"/>
      <c r="AZ14" s="1085"/>
      <c r="BA14" s="1092"/>
      <c r="BB14" s="1092"/>
      <c r="BC14" s="1092"/>
      <c r="BD14" s="1092"/>
      <c r="BE14" s="1092"/>
      <c r="BF14" s="1092"/>
      <c r="BG14" s="1092"/>
      <c r="BH14" s="1092"/>
      <c r="BI14" s="1092"/>
      <c r="BJ14" s="1095" t="s">
        <v>386</v>
      </c>
      <c r="BK14" s="1092"/>
      <c r="BL14" s="1092"/>
      <c r="BM14" s="1099" t="s">
        <v>388</v>
      </c>
    </row>
    <row r="15" spans="2:143" s="1078" customFormat="1" ht="12" customHeight="1">
      <c r="B15" s="1083">
        <v>8</v>
      </c>
      <c r="C15" s="918"/>
      <c r="D15" s="918"/>
      <c r="E15" s="918"/>
      <c r="F15" s="918"/>
      <c r="G15" s="918"/>
      <c r="H15" s="918"/>
      <c r="I15" s="918"/>
      <c r="J15" s="918"/>
      <c r="K15" s="918"/>
      <c r="L15" s="918"/>
      <c r="M15" s="918"/>
      <c r="N15" s="918"/>
      <c r="O15" s="1098"/>
      <c r="P15" s="1106"/>
      <c r="Q15" s="1110"/>
      <c r="R15" s="1116"/>
      <c r="S15" s="1083">
        <v>7</v>
      </c>
      <c r="T15" s="918"/>
      <c r="U15" s="918"/>
      <c r="V15" s="918"/>
      <c r="W15" s="918"/>
      <c r="X15" s="918"/>
      <c r="Y15" s="918"/>
      <c r="Z15" s="918"/>
      <c r="AA15" s="918"/>
      <c r="AB15" s="918"/>
      <c r="AC15" s="918"/>
      <c r="AD15" s="918"/>
      <c r="AE15" s="918"/>
      <c r="AF15" s="1098"/>
      <c r="AI15" s="1083">
        <v>8</v>
      </c>
      <c r="AJ15" s="918"/>
      <c r="AK15" s="918"/>
      <c r="AL15" s="918"/>
      <c r="AM15" s="918"/>
      <c r="AN15" s="918"/>
      <c r="AO15" s="918"/>
      <c r="AP15" s="918"/>
      <c r="AQ15" s="918"/>
      <c r="AR15" s="918"/>
      <c r="AS15" s="918"/>
      <c r="AT15" s="918"/>
      <c r="AU15" s="918"/>
      <c r="AV15" s="1098"/>
      <c r="AW15" s="1106"/>
      <c r="AX15" s="1110"/>
      <c r="AY15" s="1116"/>
      <c r="AZ15" s="1083">
        <v>7</v>
      </c>
      <c r="BA15" s="918"/>
      <c r="BB15" s="918"/>
      <c r="BC15" s="918"/>
      <c r="BD15" s="918"/>
      <c r="BE15" s="918"/>
      <c r="BF15" s="918"/>
      <c r="BG15" s="918"/>
      <c r="BH15" s="918"/>
      <c r="BI15" s="918"/>
      <c r="BJ15" s="918"/>
      <c r="BK15" s="918"/>
      <c r="BL15" s="918"/>
      <c r="BM15" s="1098"/>
    </row>
    <row r="16" spans="2:143" ht="27.95" customHeight="1">
      <c r="B16" s="1085"/>
      <c r="C16" s="1092"/>
      <c r="D16" s="1092"/>
      <c r="E16" s="1092"/>
      <c r="F16" s="1092"/>
      <c r="G16" s="1092"/>
      <c r="H16" s="1092"/>
      <c r="I16" s="1092"/>
      <c r="J16" s="1092"/>
      <c r="K16" s="1092"/>
      <c r="L16" s="1095" t="s">
        <v>386</v>
      </c>
      <c r="M16" s="1092"/>
      <c r="N16" s="1092"/>
      <c r="O16" s="1099" t="s">
        <v>388</v>
      </c>
      <c r="P16" s="1103"/>
      <c r="Q16" s="1088"/>
      <c r="R16" s="1113"/>
      <c r="S16" s="1085"/>
      <c r="T16" s="1092"/>
      <c r="U16" s="1092"/>
      <c r="V16" s="1092"/>
      <c r="W16" s="1092"/>
      <c r="X16" s="1092"/>
      <c r="Y16" s="1092"/>
      <c r="Z16" s="1092"/>
      <c r="AA16" s="1092"/>
      <c r="AB16" s="1092"/>
      <c r="AC16" s="1095" t="s">
        <v>386</v>
      </c>
      <c r="AD16" s="1092"/>
      <c r="AE16" s="1092"/>
      <c r="AF16" s="1099" t="s">
        <v>388</v>
      </c>
      <c r="AI16" s="1085"/>
      <c r="AJ16" s="1092"/>
      <c r="AK16" s="1092"/>
      <c r="AL16" s="1092"/>
      <c r="AM16" s="1092"/>
      <c r="AN16" s="1092"/>
      <c r="AO16" s="1092"/>
      <c r="AP16" s="1092"/>
      <c r="AQ16" s="1092"/>
      <c r="AR16" s="1092"/>
      <c r="AS16" s="1095" t="s">
        <v>386</v>
      </c>
      <c r="AT16" s="1092"/>
      <c r="AU16" s="1092"/>
      <c r="AV16" s="1099" t="s">
        <v>388</v>
      </c>
      <c r="AW16" s="1103"/>
      <c r="AX16" s="1088"/>
      <c r="AY16" s="1113"/>
      <c r="AZ16" s="1085"/>
      <c r="BA16" s="1092"/>
      <c r="BB16" s="1092"/>
      <c r="BC16" s="1092"/>
      <c r="BD16" s="1092"/>
      <c r="BE16" s="1092"/>
      <c r="BF16" s="1092"/>
      <c r="BG16" s="1092"/>
      <c r="BH16" s="1092"/>
      <c r="BI16" s="1092"/>
      <c r="BJ16" s="1095" t="s">
        <v>386</v>
      </c>
      <c r="BK16" s="1092"/>
      <c r="BL16" s="1092"/>
      <c r="BM16" s="1099" t="s">
        <v>388</v>
      </c>
    </row>
    <row r="17" spans="1:65" s="1078" customFormat="1" ht="12" customHeight="1">
      <c r="B17" s="1083">
        <v>10</v>
      </c>
      <c r="C17" s="918"/>
      <c r="D17" s="918"/>
      <c r="E17" s="918"/>
      <c r="F17" s="918"/>
      <c r="G17" s="918"/>
      <c r="H17" s="918"/>
      <c r="I17" s="918"/>
      <c r="J17" s="918"/>
      <c r="K17" s="918"/>
      <c r="L17" s="918"/>
      <c r="M17" s="918"/>
      <c r="N17" s="918"/>
      <c r="O17" s="1098"/>
      <c r="P17" s="1104"/>
      <c r="R17" s="1114"/>
      <c r="S17" s="1083">
        <v>9</v>
      </c>
      <c r="T17" s="918"/>
      <c r="U17" s="918"/>
      <c r="V17" s="918"/>
      <c r="W17" s="918"/>
      <c r="X17" s="918"/>
      <c r="Y17" s="918"/>
      <c r="Z17" s="918"/>
      <c r="AA17" s="918"/>
      <c r="AB17" s="918"/>
      <c r="AC17" s="918"/>
      <c r="AD17" s="918"/>
      <c r="AE17" s="918"/>
      <c r="AF17" s="1098"/>
      <c r="AI17" s="1083">
        <v>10</v>
      </c>
      <c r="AJ17" s="918"/>
      <c r="AK17" s="918"/>
      <c r="AL17" s="918"/>
      <c r="AM17" s="918"/>
      <c r="AN17" s="918"/>
      <c r="AO17" s="918"/>
      <c r="AP17" s="918"/>
      <c r="AQ17" s="918"/>
      <c r="AR17" s="918"/>
      <c r="AS17" s="918"/>
      <c r="AT17" s="918"/>
      <c r="AU17" s="918"/>
      <c r="AV17" s="1098"/>
      <c r="AW17" s="1104"/>
      <c r="AY17" s="1114"/>
      <c r="AZ17" s="1083">
        <v>9</v>
      </c>
      <c r="BA17" s="918"/>
      <c r="BB17" s="918"/>
      <c r="BC17" s="918"/>
      <c r="BD17" s="918"/>
      <c r="BE17" s="918"/>
      <c r="BF17" s="918"/>
      <c r="BG17" s="918"/>
      <c r="BH17" s="918"/>
      <c r="BI17" s="918"/>
      <c r="BJ17" s="918"/>
      <c r="BK17" s="918"/>
      <c r="BL17" s="918"/>
      <c r="BM17" s="1098"/>
    </row>
    <row r="18" spans="1:65" ht="27.95" customHeight="1">
      <c r="B18" s="1085"/>
      <c r="C18" s="1092"/>
      <c r="D18" s="1092"/>
      <c r="E18" s="1092"/>
      <c r="F18" s="1092"/>
      <c r="G18" s="1092"/>
      <c r="H18" s="1092"/>
      <c r="I18" s="1092"/>
      <c r="J18" s="1092"/>
      <c r="K18" s="1092"/>
      <c r="L18" s="1095" t="s">
        <v>386</v>
      </c>
      <c r="M18" s="1092"/>
      <c r="N18" s="1092"/>
      <c r="O18" s="1099" t="s">
        <v>388</v>
      </c>
      <c r="P18" s="1103"/>
      <c r="Q18" s="1088"/>
      <c r="R18" s="1113"/>
      <c r="S18" s="1085"/>
      <c r="T18" s="1092"/>
      <c r="U18" s="1092"/>
      <c r="V18" s="1092"/>
      <c r="W18" s="1092"/>
      <c r="X18" s="1092"/>
      <c r="Y18" s="1092"/>
      <c r="Z18" s="1092"/>
      <c r="AA18" s="1092"/>
      <c r="AB18" s="1092"/>
      <c r="AC18" s="1095" t="s">
        <v>386</v>
      </c>
      <c r="AD18" s="1092"/>
      <c r="AE18" s="1092"/>
      <c r="AF18" s="1099" t="s">
        <v>388</v>
      </c>
      <c r="AI18" s="1085"/>
      <c r="AJ18" s="1092"/>
      <c r="AK18" s="1092"/>
      <c r="AL18" s="1092"/>
      <c r="AM18" s="1092"/>
      <c r="AN18" s="1092"/>
      <c r="AO18" s="1092"/>
      <c r="AP18" s="1092"/>
      <c r="AQ18" s="1092"/>
      <c r="AR18" s="1092"/>
      <c r="AS18" s="1095" t="s">
        <v>386</v>
      </c>
      <c r="AT18" s="1092"/>
      <c r="AU18" s="1092"/>
      <c r="AV18" s="1099" t="s">
        <v>388</v>
      </c>
      <c r="AW18" s="1103"/>
      <c r="AX18" s="1088"/>
      <c r="AY18" s="1113"/>
      <c r="AZ18" s="1085"/>
      <c r="BA18" s="1092"/>
      <c r="BB18" s="1092"/>
      <c r="BC18" s="1092"/>
      <c r="BD18" s="1092"/>
      <c r="BE18" s="1092"/>
      <c r="BF18" s="1092"/>
      <c r="BG18" s="1092"/>
      <c r="BH18" s="1092"/>
      <c r="BI18" s="1092"/>
      <c r="BJ18" s="1095" t="s">
        <v>386</v>
      </c>
      <c r="BK18" s="1092"/>
      <c r="BL18" s="1092"/>
      <c r="BM18" s="1099" t="s">
        <v>388</v>
      </c>
    </row>
    <row r="19" spans="1:65" s="1078" customFormat="1" ht="12" customHeight="1">
      <c r="B19" s="1086" t="s">
        <v>233</v>
      </c>
      <c r="C19" s="1093"/>
      <c r="D19" s="1093"/>
      <c r="E19" s="1093"/>
      <c r="F19" s="1093"/>
      <c r="G19" s="1093"/>
      <c r="H19" s="1093"/>
      <c r="I19" s="1093"/>
      <c r="J19" s="1093"/>
      <c r="K19" s="1093"/>
      <c r="L19" s="1093"/>
      <c r="M19" s="1093"/>
      <c r="N19" s="1093"/>
      <c r="O19" s="1100"/>
      <c r="P19" s="1104"/>
      <c r="R19" s="1114"/>
      <c r="S19" s="1083" t="s">
        <v>292</v>
      </c>
      <c r="T19" s="918"/>
      <c r="U19" s="918"/>
      <c r="V19" s="918"/>
      <c r="W19" s="918"/>
      <c r="X19" s="918"/>
      <c r="Y19" s="918"/>
      <c r="Z19" s="918"/>
      <c r="AA19" s="918"/>
      <c r="AB19" s="918"/>
      <c r="AC19" s="918"/>
      <c r="AD19" s="918"/>
      <c r="AE19" s="918"/>
      <c r="AF19" s="1098"/>
      <c r="AI19" s="1086" t="s">
        <v>233</v>
      </c>
      <c r="AJ19" s="1093"/>
      <c r="AK19" s="1093"/>
      <c r="AL19" s="1093"/>
      <c r="AM19" s="1093"/>
      <c r="AN19" s="1093"/>
      <c r="AO19" s="1093"/>
      <c r="AP19" s="1093"/>
      <c r="AQ19" s="1093"/>
      <c r="AR19" s="1093"/>
      <c r="AS19" s="1093"/>
      <c r="AT19" s="1093"/>
      <c r="AU19" s="1093"/>
      <c r="AV19" s="1100"/>
      <c r="AW19" s="1104"/>
      <c r="AY19" s="1114"/>
      <c r="AZ19" s="1083" t="s">
        <v>292</v>
      </c>
      <c r="BA19" s="918"/>
      <c r="BB19" s="918"/>
      <c r="BC19" s="918"/>
      <c r="BD19" s="918"/>
      <c r="BE19" s="918"/>
      <c r="BF19" s="918"/>
      <c r="BG19" s="918"/>
      <c r="BH19" s="918"/>
      <c r="BI19" s="918"/>
      <c r="BJ19" s="918"/>
      <c r="BK19" s="918"/>
      <c r="BL19" s="918"/>
      <c r="BM19" s="1098"/>
    </row>
    <row r="20" spans="1:65" ht="27.95" customHeight="1">
      <c r="A20" s="1079"/>
      <c r="B20" s="1085"/>
      <c r="C20" s="1092"/>
      <c r="D20" s="1092"/>
      <c r="E20" s="1092"/>
      <c r="F20" s="1092"/>
      <c r="G20" s="1092"/>
      <c r="H20" s="1092"/>
      <c r="I20" s="1092"/>
      <c r="J20" s="1092"/>
      <c r="K20" s="1092"/>
      <c r="L20" s="1095" t="s">
        <v>386</v>
      </c>
      <c r="M20" s="1092"/>
      <c r="N20" s="1092"/>
      <c r="O20" s="1099" t="s">
        <v>388</v>
      </c>
      <c r="P20" s="1107"/>
      <c r="Q20" s="1111"/>
      <c r="R20" s="1117"/>
      <c r="S20" s="1085"/>
      <c r="T20" s="1092"/>
      <c r="U20" s="1092"/>
      <c r="V20" s="1092"/>
      <c r="W20" s="1092"/>
      <c r="X20" s="1092"/>
      <c r="Y20" s="1092"/>
      <c r="Z20" s="1092"/>
      <c r="AA20" s="1092"/>
      <c r="AB20" s="1092"/>
      <c r="AC20" s="1095" t="s">
        <v>386</v>
      </c>
      <c r="AD20" s="1092"/>
      <c r="AE20" s="1092"/>
      <c r="AF20" s="1099" t="s">
        <v>388</v>
      </c>
      <c r="AI20" s="1085"/>
      <c r="AJ20" s="1092"/>
      <c r="AK20" s="1092"/>
      <c r="AL20" s="1092"/>
      <c r="AM20" s="1092"/>
      <c r="AN20" s="1092"/>
      <c r="AO20" s="1092"/>
      <c r="AP20" s="1092"/>
      <c r="AQ20" s="1092"/>
      <c r="AR20" s="1092"/>
      <c r="AS20" s="1095" t="s">
        <v>386</v>
      </c>
      <c r="AT20" s="1092"/>
      <c r="AU20" s="1092"/>
      <c r="AV20" s="1099" t="s">
        <v>388</v>
      </c>
      <c r="AW20" s="1107"/>
      <c r="AX20" s="1111"/>
      <c r="AY20" s="1117"/>
      <c r="AZ20" s="1085"/>
      <c r="BA20" s="1092"/>
      <c r="BB20" s="1092"/>
      <c r="BC20" s="1092"/>
      <c r="BD20" s="1092"/>
      <c r="BE20" s="1092"/>
      <c r="BF20" s="1092"/>
      <c r="BG20" s="1092"/>
      <c r="BH20" s="1092"/>
      <c r="BI20" s="1092"/>
      <c r="BJ20" s="1095" t="s">
        <v>386</v>
      </c>
      <c r="BK20" s="1092"/>
      <c r="BL20" s="1092"/>
      <c r="BM20" s="1099" t="s">
        <v>388</v>
      </c>
    </row>
    <row r="21" spans="1:65" ht="18" customHeight="1">
      <c r="A21" s="1079"/>
      <c r="B21" s="1088"/>
      <c r="C21" s="1088"/>
      <c r="D21" s="1088"/>
      <c r="E21" s="1088"/>
      <c r="F21" s="1088"/>
      <c r="G21" s="1088"/>
      <c r="H21" s="1088"/>
      <c r="I21" s="1088"/>
      <c r="J21" s="1088"/>
      <c r="K21" s="1088"/>
      <c r="L21" s="1088"/>
      <c r="M21" s="1088"/>
      <c r="N21" s="1079"/>
      <c r="O21" s="1079"/>
      <c r="P21" s="1079"/>
      <c r="Q21" s="1079"/>
      <c r="R21" s="1118"/>
      <c r="S21" s="1118"/>
      <c r="T21" s="1118"/>
      <c r="U21" s="1118"/>
      <c r="V21" s="1118"/>
      <c r="W21" s="1118"/>
      <c r="X21" s="1118"/>
      <c r="Y21" s="1118"/>
      <c r="Z21" s="1118"/>
      <c r="AA21" s="1118"/>
      <c r="AB21" s="1088"/>
      <c r="AC21" s="1088"/>
      <c r="AD21" s="1079"/>
      <c r="AE21" s="1079"/>
    </row>
    <row r="22" spans="1:65" ht="21.75" customHeight="1">
      <c r="A22" s="1079"/>
      <c r="B22" s="939" t="s">
        <v>484</v>
      </c>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I22" s="939" t="s">
        <v>434</v>
      </c>
      <c r="AJ22" s="939"/>
      <c r="AK22" s="939"/>
      <c r="AL22" s="939"/>
      <c r="AM22" s="939"/>
      <c r="AN22" s="939"/>
      <c r="AO22" s="939"/>
      <c r="AP22" s="939"/>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row>
    <row r="23" spans="1:65" ht="34.5" customHeight="1">
      <c r="B23" s="1079"/>
      <c r="C23" s="1079"/>
      <c r="D23" s="1079"/>
      <c r="E23" s="1079"/>
      <c r="F23" s="1079"/>
      <c r="G23" s="1079"/>
      <c r="H23" s="1079"/>
      <c r="I23" s="1079"/>
      <c r="J23" s="1079"/>
      <c r="K23" s="1079"/>
      <c r="L23" s="1088"/>
      <c r="M23" s="1079"/>
      <c r="N23" s="1088"/>
      <c r="P23" s="1088"/>
      <c r="Q23" s="1088"/>
      <c r="R23" s="1088"/>
      <c r="S23" s="1079"/>
      <c r="T23" s="1079"/>
      <c r="U23" s="1079"/>
      <c r="V23" s="1079"/>
      <c r="W23" s="1079"/>
      <c r="X23" s="1079"/>
      <c r="Y23" s="1079"/>
      <c r="Z23" s="1079"/>
      <c r="AA23" s="1079"/>
      <c r="AB23" s="1079"/>
      <c r="AC23" s="1088"/>
      <c r="AD23" s="1079"/>
      <c r="AE23" s="1088"/>
      <c r="AI23" s="1079"/>
      <c r="AJ23" s="1079"/>
      <c r="AK23" s="1079"/>
      <c r="AL23" s="1079"/>
      <c r="AM23" s="1079"/>
      <c r="AN23" s="1079"/>
      <c r="AO23" s="1079"/>
      <c r="AP23" s="1079"/>
      <c r="AQ23" s="1079"/>
      <c r="AR23" s="1079"/>
      <c r="AS23" s="1088"/>
      <c r="AT23" s="1079"/>
      <c r="AU23" s="1088"/>
      <c r="AW23" s="1088"/>
      <c r="AX23" s="1088"/>
      <c r="AY23" s="1088"/>
      <c r="AZ23" s="1079"/>
      <c r="BA23" s="1079"/>
      <c r="BB23" s="1079"/>
      <c r="BC23" s="1079"/>
      <c r="BD23" s="1079"/>
      <c r="BE23" s="1079"/>
      <c r="BF23" s="1079"/>
      <c r="BG23" s="1079"/>
      <c r="BH23" s="1079"/>
      <c r="BI23" s="1079"/>
      <c r="BJ23" s="1088"/>
      <c r="BK23" s="1079"/>
      <c r="BL23" s="1088"/>
    </row>
    <row r="24" spans="1:65" ht="12" customHeight="1">
      <c r="B24" s="1083">
        <v>2</v>
      </c>
      <c r="C24" s="918"/>
      <c r="D24" s="918"/>
      <c r="E24" s="918"/>
      <c r="F24" s="918"/>
      <c r="G24" s="918"/>
      <c r="H24" s="918"/>
      <c r="I24" s="918"/>
      <c r="J24" s="918"/>
      <c r="K24" s="918"/>
      <c r="L24" s="918"/>
      <c r="M24" s="918"/>
      <c r="N24" s="918"/>
      <c r="O24" s="1098"/>
      <c r="P24" s="1102"/>
      <c r="Q24" s="1108"/>
      <c r="R24" s="1112"/>
      <c r="S24" s="1083">
        <v>1</v>
      </c>
      <c r="T24" s="918"/>
      <c r="U24" s="918"/>
      <c r="V24" s="918"/>
      <c r="W24" s="918"/>
      <c r="X24" s="918"/>
      <c r="Y24" s="918"/>
      <c r="Z24" s="918"/>
      <c r="AA24" s="918"/>
      <c r="AB24" s="918"/>
      <c r="AC24" s="918"/>
      <c r="AD24" s="918"/>
      <c r="AE24" s="918"/>
      <c r="AF24" s="1098"/>
      <c r="AG24" s="1078"/>
      <c r="AH24" s="1078"/>
      <c r="AI24" s="1083">
        <v>2</v>
      </c>
      <c r="AJ24" s="918"/>
      <c r="AK24" s="918"/>
      <c r="AL24" s="918"/>
      <c r="AM24" s="918"/>
      <c r="AN24" s="918"/>
      <c r="AO24" s="918"/>
      <c r="AP24" s="918"/>
      <c r="AQ24" s="918"/>
      <c r="AR24" s="918"/>
      <c r="AS24" s="918"/>
      <c r="AT24" s="918"/>
      <c r="AU24" s="918"/>
      <c r="AV24" s="1098"/>
      <c r="AW24" s="1102"/>
      <c r="AX24" s="1108"/>
      <c r="AY24" s="1112"/>
      <c r="AZ24" s="1083">
        <v>1</v>
      </c>
      <c r="BA24" s="918"/>
      <c r="BB24" s="918"/>
      <c r="BC24" s="918"/>
      <c r="BD24" s="918"/>
      <c r="BE24" s="918"/>
      <c r="BF24" s="918"/>
      <c r="BG24" s="918"/>
      <c r="BH24" s="918"/>
      <c r="BI24" s="918"/>
      <c r="BJ24" s="918"/>
      <c r="BK24" s="918"/>
      <c r="BL24" s="918"/>
      <c r="BM24" s="1098"/>
    </row>
    <row r="25" spans="1:65" ht="27.95" customHeight="1">
      <c r="B25" s="1085"/>
      <c r="C25" s="1092"/>
      <c r="D25" s="1092"/>
      <c r="E25" s="1092"/>
      <c r="F25" s="1092"/>
      <c r="G25" s="1092"/>
      <c r="H25" s="1092"/>
      <c r="I25" s="1092"/>
      <c r="J25" s="1092"/>
      <c r="K25" s="1092"/>
      <c r="L25" s="1095" t="s">
        <v>386</v>
      </c>
      <c r="M25" s="1092"/>
      <c r="N25" s="1092"/>
      <c r="O25" s="1099" t="s">
        <v>388</v>
      </c>
      <c r="P25" s="1103"/>
      <c r="Q25" s="1088"/>
      <c r="R25" s="1113"/>
      <c r="S25" s="1085"/>
      <c r="T25" s="1092"/>
      <c r="U25" s="1092"/>
      <c r="V25" s="1092"/>
      <c r="W25" s="1092"/>
      <c r="X25" s="1092"/>
      <c r="Y25" s="1092"/>
      <c r="Z25" s="1092"/>
      <c r="AA25" s="1092"/>
      <c r="AB25" s="1092"/>
      <c r="AC25" s="1095" t="s">
        <v>386</v>
      </c>
      <c r="AD25" s="1092"/>
      <c r="AE25" s="1092"/>
      <c r="AF25" s="1099" t="s">
        <v>388</v>
      </c>
      <c r="AI25" s="1085"/>
      <c r="AJ25" s="1092"/>
      <c r="AK25" s="1092"/>
      <c r="AL25" s="1092"/>
      <c r="AM25" s="1092"/>
      <c r="AN25" s="1092"/>
      <c r="AO25" s="1092"/>
      <c r="AP25" s="1092"/>
      <c r="AQ25" s="1092"/>
      <c r="AR25" s="1092"/>
      <c r="AS25" s="1095" t="s">
        <v>386</v>
      </c>
      <c r="AT25" s="1092"/>
      <c r="AU25" s="1092"/>
      <c r="AV25" s="1099" t="s">
        <v>388</v>
      </c>
      <c r="AW25" s="1103"/>
      <c r="AX25" s="1088"/>
      <c r="AY25" s="1113"/>
      <c r="AZ25" s="1085"/>
      <c r="BA25" s="1092"/>
      <c r="BB25" s="1092"/>
      <c r="BC25" s="1092"/>
      <c r="BD25" s="1092"/>
      <c r="BE25" s="1092"/>
      <c r="BF25" s="1092"/>
      <c r="BG25" s="1092"/>
      <c r="BH25" s="1092"/>
      <c r="BI25" s="1092"/>
      <c r="BJ25" s="1095" t="s">
        <v>386</v>
      </c>
      <c r="BK25" s="1092"/>
      <c r="BL25" s="1092"/>
      <c r="BM25" s="1099" t="s">
        <v>388</v>
      </c>
    </row>
    <row r="26" spans="1:65" ht="12" customHeight="1">
      <c r="B26" s="1083">
        <v>4</v>
      </c>
      <c r="C26" s="918"/>
      <c r="D26" s="918"/>
      <c r="E26" s="918"/>
      <c r="F26" s="918"/>
      <c r="G26" s="918"/>
      <c r="H26" s="918"/>
      <c r="I26" s="918"/>
      <c r="J26" s="918"/>
      <c r="K26" s="918"/>
      <c r="L26" s="918"/>
      <c r="M26" s="918"/>
      <c r="N26" s="918"/>
      <c r="O26" s="1098"/>
      <c r="P26" s="1104"/>
      <c r="Q26" s="1078"/>
      <c r="R26" s="1114"/>
      <c r="S26" s="1083">
        <v>3</v>
      </c>
      <c r="T26" s="918"/>
      <c r="U26" s="918"/>
      <c r="V26" s="918"/>
      <c r="W26" s="918"/>
      <c r="X26" s="918"/>
      <c r="Y26" s="918"/>
      <c r="Z26" s="918"/>
      <c r="AA26" s="918"/>
      <c r="AB26" s="918"/>
      <c r="AC26" s="918"/>
      <c r="AD26" s="918"/>
      <c r="AE26" s="918"/>
      <c r="AF26" s="1098"/>
      <c r="AG26" s="1078"/>
      <c r="AH26" s="1078"/>
      <c r="AI26" s="1083">
        <v>4</v>
      </c>
      <c r="AJ26" s="918"/>
      <c r="AK26" s="918"/>
      <c r="AL26" s="918"/>
      <c r="AM26" s="918"/>
      <c r="AN26" s="918"/>
      <c r="AO26" s="918"/>
      <c r="AP26" s="918"/>
      <c r="AQ26" s="918"/>
      <c r="AR26" s="918"/>
      <c r="AS26" s="918"/>
      <c r="AT26" s="918"/>
      <c r="AU26" s="918"/>
      <c r="AV26" s="1098"/>
      <c r="AW26" s="1104"/>
      <c r="AX26" s="1078"/>
      <c r="AY26" s="1114"/>
      <c r="AZ26" s="1083">
        <v>3</v>
      </c>
      <c r="BA26" s="918"/>
      <c r="BB26" s="918"/>
      <c r="BC26" s="918"/>
      <c r="BD26" s="918"/>
      <c r="BE26" s="918"/>
      <c r="BF26" s="918"/>
      <c r="BG26" s="918"/>
      <c r="BH26" s="918"/>
      <c r="BI26" s="918"/>
      <c r="BJ26" s="918"/>
      <c r="BK26" s="918"/>
      <c r="BL26" s="918"/>
      <c r="BM26" s="1098"/>
    </row>
    <row r="27" spans="1:65" ht="27.95" customHeight="1">
      <c r="B27" s="1085"/>
      <c r="C27" s="1092"/>
      <c r="D27" s="1092"/>
      <c r="E27" s="1092"/>
      <c r="F27" s="1092"/>
      <c r="G27" s="1092"/>
      <c r="H27" s="1092"/>
      <c r="I27" s="1092"/>
      <c r="J27" s="1092"/>
      <c r="K27" s="1092"/>
      <c r="L27" s="1095" t="s">
        <v>386</v>
      </c>
      <c r="M27" s="1092"/>
      <c r="N27" s="1092"/>
      <c r="O27" s="1099" t="s">
        <v>388</v>
      </c>
      <c r="P27" s="1103"/>
      <c r="Q27" s="1088"/>
      <c r="R27" s="1113"/>
      <c r="S27" s="1085"/>
      <c r="T27" s="1092"/>
      <c r="U27" s="1092"/>
      <c r="V27" s="1092"/>
      <c r="W27" s="1092"/>
      <c r="X27" s="1092"/>
      <c r="Y27" s="1092"/>
      <c r="Z27" s="1092"/>
      <c r="AA27" s="1092"/>
      <c r="AB27" s="1092"/>
      <c r="AC27" s="1095" t="s">
        <v>386</v>
      </c>
      <c r="AD27" s="1092"/>
      <c r="AE27" s="1092"/>
      <c r="AF27" s="1099" t="s">
        <v>388</v>
      </c>
      <c r="AI27" s="1085"/>
      <c r="AJ27" s="1092"/>
      <c r="AK27" s="1092"/>
      <c r="AL27" s="1092"/>
      <c r="AM27" s="1092"/>
      <c r="AN27" s="1092"/>
      <c r="AO27" s="1092"/>
      <c r="AP27" s="1092"/>
      <c r="AQ27" s="1092"/>
      <c r="AR27" s="1092"/>
      <c r="AS27" s="1095" t="s">
        <v>386</v>
      </c>
      <c r="AT27" s="1092"/>
      <c r="AU27" s="1092"/>
      <c r="AV27" s="1099" t="s">
        <v>388</v>
      </c>
      <c r="AW27" s="1103"/>
      <c r="AX27" s="1088"/>
      <c r="AY27" s="1113"/>
      <c r="AZ27" s="1085"/>
      <c r="BA27" s="1092"/>
      <c r="BB27" s="1092"/>
      <c r="BC27" s="1092"/>
      <c r="BD27" s="1092"/>
      <c r="BE27" s="1092"/>
      <c r="BF27" s="1092"/>
      <c r="BG27" s="1092"/>
      <c r="BH27" s="1092"/>
      <c r="BI27" s="1092"/>
      <c r="BJ27" s="1095" t="s">
        <v>386</v>
      </c>
      <c r="BK27" s="1092"/>
      <c r="BL27" s="1092"/>
      <c r="BM27" s="1099" t="s">
        <v>388</v>
      </c>
    </row>
    <row r="28" spans="1:65" ht="12" customHeight="1">
      <c r="B28" s="1083">
        <v>6</v>
      </c>
      <c r="C28" s="918"/>
      <c r="D28" s="918"/>
      <c r="E28" s="918"/>
      <c r="F28" s="918"/>
      <c r="G28" s="918"/>
      <c r="H28" s="918"/>
      <c r="I28" s="918"/>
      <c r="J28" s="918"/>
      <c r="K28" s="918"/>
      <c r="L28" s="918"/>
      <c r="M28" s="918"/>
      <c r="N28" s="918"/>
      <c r="O28" s="1098"/>
      <c r="P28" s="1104"/>
      <c r="Q28" s="1078"/>
      <c r="R28" s="1114"/>
      <c r="S28" s="1083">
        <v>5</v>
      </c>
      <c r="T28" s="918"/>
      <c r="U28" s="918"/>
      <c r="V28" s="918"/>
      <c r="W28" s="918"/>
      <c r="X28" s="918"/>
      <c r="Y28" s="918"/>
      <c r="Z28" s="918"/>
      <c r="AA28" s="918"/>
      <c r="AB28" s="918"/>
      <c r="AC28" s="918"/>
      <c r="AD28" s="918"/>
      <c r="AE28" s="918"/>
      <c r="AF28" s="1098"/>
      <c r="AG28" s="1078"/>
      <c r="AH28" s="1078"/>
      <c r="AI28" s="1083">
        <v>6</v>
      </c>
      <c r="AJ28" s="918"/>
      <c r="AK28" s="918"/>
      <c r="AL28" s="918"/>
      <c r="AM28" s="918"/>
      <c r="AN28" s="918"/>
      <c r="AO28" s="918"/>
      <c r="AP28" s="918"/>
      <c r="AQ28" s="918"/>
      <c r="AR28" s="918"/>
      <c r="AS28" s="918"/>
      <c r="AT28" s="918"/>
      <c r="AU28" s="918"/>
      <c r="AV28" s="1098"/>
      <c r="AW28" s="1104"/>
      <c r="AX28" s="1078"/>
      <c r="AY28" s="1114"/>
      <c r="AZ28" s="1083">
        <v>5</v>
      </c>
      <c r="BA28" s="918"/>
      <c r="BB28" s="918"/>
      <c r="BC28" s="918"/>
      <c r="BD28" s="918"/>
      <c r="BE28" s="918"/>
      <c r="BF28" s="918"/>
      <c r="BG28" s="918"/>
      <c r="BH28" s="918"/>
      <c r="BI28" s="918"/>
      <c r="BJ28" s="918"/>
      <c r="BK28" s="918"/>
      <c r="BL28" s="918"/>
      <c r="BM28" s="1098"/>
    </row>
    <row r="29" spans="1:65" ht="27.95" customHeight="1">
      <c r="B29" s="1085"/>
      <c r="C29" s="1092"/>
      <c r="D29" s="1092"/>
      <c r="E29" s="1092"/>
      <c r="F29" s="1092"/>
      <c r="G29" s="1092"/>
      <c r="H29" s="1092"/>
      <c r="I29" s="1092"/>
      <c r="J29" s="1092"/>
      <c r="K29" s="1092"/>
      <c r="L29" s="1095" t="s">
        <v>386</v>
      </c>
      <c r="M29" s="1092"/>
      <c r="N29" s="1092"/>
      <c r="O29" s="1099" t="s">
        <v>388</v>
      </c>
      <c r="P29" s="1105"/>
      <c r="Q29" s="1109"/>
      <c r="R29" s="1115"/>
      <c r="S29" s="1085"/>
      <c r="T29" s="1092"/>
      <c r="U29" s="1092"/>
      <c r="V29" s="1092"/>
      <c r="W29" s="1092"/>
      <c r="X29" s="1092"/>
      <c r="Y29" s="1092"/>
      <c r="Z29" s="1092"/>
      <c r="AA29" s="1092"/>
      <c r="AB29" s="1092"/>
      <c r="AC29" s="1095" t="s">
        <v>386</v>
      </c>
      <c r="AD29" s="1092"/>
      <c r="AE29" s="1092"/>
      <c r="AF29" s="1099" t="s">
        <v>388</v>
      </c>
      <c r="AI29" s="1085"/>
      <c r="AJ29" s="1092"/>
      <c r="AK29" s="1092"/>
      <c r="AL29" s="1092"/>
      <c r="AM29" s="1092"/>
      <c r="AN29" s="1092"/>
      <c r="AO29" s="1092"/>
      <c r="AP29" s="1092"/>
      <c r="AQ29" s="1092"/>
      <c r="AR29" s="1092"/>
      <c r="AS29" s="1095" t="s">
        <v>386</v>
      </c>
      <c r="AT29" s="1092"/>
      <c r="AU29" s="1092"/>
      <c r="AV29" s="1099" t="s">
        <v>388</v>
      </c>
      <c r="AW29" s="1105"/>
      <c r="AX29" s="1109"/>
      <c r="AY29" s="1115"/>
      <c r="AZ29" s="1085"/>
      <c r="BA29" s="1092"/>
      <c r="BB29" s="1092"/>
      <c r="BC29" s="1092"/>
      <c r="BD29" s="1092"/>
      <c r="BE29" s="1092"/>
      <c r="BF29" s="1092"/>
      <c r="BG29" s="1092"/>
      <c r="BH29" s="1092"/>
      <c r="BI29" s="1092"/>
      <c r="BJ29" s="1095" t="s">
        <v>386</v>
      </c>
      <c r="BK29" s="1092"/>
      <c r="BL29" s="1092"/>
      <c r="BM29" s="1099" t="s">
        <v>388</v>
      </c>
    </row>
    <row r="30" spans="1:65" ht="12" customHeight="1">
      <c r="B30" s="1083">
        <v>8</v>
      </c>
      <c r="C30" s="918"/>
      <c r="D30" s="918"/>
      <c r="E30" s="918"/>
      <c r="F30" s="918"/>
      <c r="G30" s="918"/>
      <c r="H30" s="918"/>
      <c r="I30" s="918"/>
      <c r="J30" s="918"/>
      <c r="K30" s="918"/>
      <c r="L30" s="918"/>
      <c r="M30" s="918"/>
      <c r="N30" s="918"/>
      <c r="O30" s="1098"/>
      <c r="P30" s="1106"/>
      <c r="Q30" s="1110"/>
      <c r="R30" s="1116"/>
      <c r="S30" s="1083">
        <v>7</v>
      </c>
      <c r="T30" s="918"/>
      <c r="U30" s="918"/>
      <c r="V30" s="918"/>
      <c r="W30" s="918"/>
      <c r="X30" s="918"/>
      <c r="Y30" s="918"/>
      <c r="Z30" s="918"/>
      <c r="AA30" s="918"/>
      <c r="AB30" s="918"/>
      <c r="AC30" s="918"/>
      <c r="AD30" s="918"/>
      <c r="AE30" s="918"/>
      <c r="AF30" s="1098"/>
      <c r="AG30" s="1078"/>
      <c r="AH30" s="1078"/>
      <c r="AI30" s="1083">
        <v>8</v>
      </c>
      <c r="AJ30" s="918"/>
      <c r="AK30" s="918"/>
      <c r="AL30" s="918"/>
      <c r="AM30" s="918"/>
      <c r="AN30" s="918"/>
      <c r="AO30" s="918"/>
      <c r="AP30" s="918"/>
      <c r="AQ30" s="918"/>
      <c r="AR30" s="918"/>
      <c r="AS30" s="918"/>
      <c r="AT30" s="918"/>
      <c r="AU30" s="918"/>
      <c r="AV30" s="1098"/>
      <c r="AW30" s="1106"/>
      <c r="AX30" s="1110"/>
      <c r="AY30" s="1116"/>
      <c r="AZ30" s="1083">
        <v>7</v>
      </c>
      <c r="BA30" s="918"/>
      <c r="BB30" s="918"/>
      <c r="BC30" s="918"/>
      <c r="BD30" s="918"/>
      <c r="BE30" s="918"/>
      <c r="BF30" s="918"/>
      <c r="BG30" s="918"/>
      <c r="BH30" s="918"/>
      <c r="BI30" s="918"/>
      <c r="BJ30" s="918"/>
      <c r="BK30" s="918"/>
      <c r="BL30" s="918"/>
      <c r="BM30" s="1098"/>
    </row>
    <row r="31" spans="1:65" ht="27.95" customHeight="1">
      <c r="B31" s="1085"/>
      <c r="C31" s="1092"/>
      <c r="D31" s="1092"/>
      <c r="E31" s="1092"/>
      <c r="F31" s="1092"/>
      <c r="G31" s="1092"/>
      <c r="H31" s="1092"/>
      <c r="I31" s="1092"/>
      <c r="J31" s="1092"/>
      <c r="K31" s="1092"/>
      <c r="L31" s="1095" t="s">
        <v>386</v>
      </c>
      <c r="M31" s="1092"/>
      <c r="N31" s="1092"/>
      <c r="O31" s="1099" t="s">
        <v>388</v>
      </c>
      <c r="P31" s="1103"/>
      <c r="Q31" s="1088"/>
      <c r="R31" s="1113"/>
      <c r="S31" s="1085"/>
      <c r="T31" s="1092"/>
      <c r="U31" s="1092"/>
      <c r="V31" s="1092"/>
      <c r="W31" s="1092"/>
      <c r="X31" s="1092"/>
      <c r="Y31" s="1092"/>
      <c r="Z31" s="1092"/>
      <c r="AA31" s="1092"/>
      <c r="AB31" s="1092"/>
      <c r="AC31" s="1095" t="s">
        <v>386</v>
      </c>
      <c r="AD31" s="1092"/>
      <c r="AE31" s="1092"/>
      <c r="AF31" s="1099" t="s">
        <v>388</v>
      </c>
      <c r="AI31" s="1085"/>
      <c r="AJ31" s="1092"/>
      <c r="AK31" s="1092"/>
      <c r="AL31" s="1092"/>
      <c r="AM31" s="1092"/>
      <c r="AN31" s="1092"/>
      <c r="AO31" s="1092"/>
      <c r="AP31" s="1092"/>
      <c r="AQ31" s="1092"/>
      <c r="AR31" s="1092"/>
      <c r="AS31" s="1095" t="s">
        <v>386</v>
      </c>
      <c r="AT31" s="1092"/>
      <c r="AU31" s="1092"/>
      <c r="AV31" s="1099" t="s">
        <v>388</v>
      </c>
      <c r="AW31" s="1103"/>
      <c r="AX31" s="1088"/>
      <c r="AY31" s="1113"/>
      <c r="AZ31" s="1085"/>
      <c r="BA31" s="1092"/>
      <c r="BB31" s="1092"/>
      <c r="BC31" s="1092"/>
      <c r="BD31" s="1092"/>
      <c r="BE31" s="1092"/>
      <c r="BF31" s="1092"/>
      <c r="BG31" s="1092"/>
      <c r="BH31" s="1092"/>
      <c r="BI31" s="1092"/>
      <c r="BJ31" s="1095" t="s">
        <v>386</v>
      </c>
      <c r="BK31" s="1092"/>
      <c r="BL31" s="1092"/>
      <c r="BM31" s="1099" t="s">
        <v>388</v>
      </c>
    </row>
    <row r="32" spans="1:65" ht="12" customHeight="1">
      <c r="B32" s="1083">
        <v>10</v>
      </c>
      <c r="C32" s="918"/>
      <c r="D32" s="918"/>
      <c r="E32" s="918"/>
      <c r="F32" s="918"/>
      <c r="G32" s="918"/>
      <c r="H32" s="918"/>
      <c r="I32" s="918"/>
      <c r="J32" s="918"/>
      <c r="K32" s="918"/>
      <c r="L32" s="918"/>
      <c r="M32" s="918"/>
      <c r="N32" s="918"/>
      <c r="O32" s="1098"/>
      <c r="P32" s="1104"/>
      <c r="Q32" s="1078"/>
      <c r="R32" s="1114"/>
      <c r="S32" s="1083">
        <v>9</v>
      </c>
      <c r="T32" s="918"/>
      <c r="U32" s="918"/>
      <c r="V32" s="918"/>
      <c r="W32" s="918"/>
      <c r="X32" s="918"/>
      <c r="Y32" s="918"/>
      <c r="Z32" s="918"/>
      <c r="AA32" s="918"/>
      <c r="AB32" s="918"/>
      <c r="AC32" s="918"/>
      <c r="AD32" s="918"/>
      <c r="AE32" s="918"/>
      <c r="AF32" s="1098"/>
      <c r="AG32" s="1078"/>
      <c r="AH32" s="1078"/>
      <c r="AI32" s="1083">
        <v>10</v>
      </c>
      <c r="AJ32" s="918"/>
      <c r="AK32" s="918"/>
      <c r="AL32" s="918"/>
      <c r="AM32" s="918"/>
      <c r="AN32" s="918"/>
      <c r="AO32" s="918"/>
      <c r="AP32" s="918"/>
      <c r="AQ32" s="918"/>
      <c r="AR32" s="918"/>
      <c r="AS32" s="918"/>
      <c r="AT32" s="918"/>
      <c r="AU32" s="918"/>
      <c r="AV32" s="1098"/>
      <c r="AW32" s="1104"/>
      <c r="AX32" s="1078"/>
      <c r="AY32" s="1114"/>
      <c r="AZ32" s="1083">
        <v>9</v>
      </c>
      <c r="BA32" s="918"/>
      <c r="BB32" s="918"/>
      <c r="BC32" s="918"/>
      <c r="BD32" s="918"/>
      <c r="BE32" s="918"/>
      <c r="BF32" s="918"/>
      <c r="BG32" s="918"/>
      <c r="BH32" s="918"/>
      <c r="BI32" s="918"/>
      <c r="BJ32" s="918"/>
      <c r="BK32" s="918"/>
      <c r="BL32" s="918"/>
      <c r="BM32" s="1098"/>
    </row>
    <row r="33" spans="2:77" ht="27.95" customHeight="1">
      <c r="B33" s="1085"/>
      <c r="C33" s="1092"/>
      <c r="D33" s="1092"/>
      <c r="E33" s="1092"/>
      <c r="F33" s="1092"/>
      <c r="G33" s="1092"/>
      <c r="H33" s="1092"/>
      <c r="I33" s="1092"/>
      <c r="J33" s="1092"/>
      <c r="K33" s="1092"/>
      <c r="L33" s="1095" t="s">
        <v>386</v>
      </c>
      <c r="M33" s="1092"/>
      <c r="N33" s="1092"/>
      <c r="O33" s="1099" t="s">
        <v>388</v>
      </c>
      <c r="P33" s="1103"/>
      <c r="Q33" s="1088"/>
      <c r="R33" s="1113"/>
      <c r="S33" s="1085"/>
      <c r="T33" s="1092"/>
      <c r="U33" s="1092"/>
      <c r="V33" s="1092"/>
      <c r="W33" s="1092"/>
      <c r="X33" s="1092"/>
      <c r="Y33" s="1092"/>
      <c r="Z33" s="1092"/>
      <c r="AA33" s="1092"/>
      <c r="AB33" s="1092"/>
      <c r="AC33" s="1095" t="s">
        <v>386</v>
      </c>
      <c r="AD33" s="1092"/>
      <c r="AE33" s="1092"/>
      <c r="AF33" s="1099" t="s">
        <v>388</v>
      </c>
      <c r="AI33" s="1085"/>
      <c r="AJ33" s="1092"/>
      <c r="AK33" s="1092"/>
      <c r="AL33" s="1092"/>
      <c r="AM33" s="1092"/>
      <c r="AN33" s="1092"/>
      <c r="AO33" s="1092"/>
      <c r="AP33" s="1092"/>
      <c r="AQ33" s="1092"/>
      <c r="AR33" s="1092"/>
      <c r="AS33" s="1095" t="s">
        <v>386</v>
      </c>
      <c r="AT33" s="1092"/>
      <c r="AU33" s="1092"/>
      <c r="AV33" s="1099" t="s">
        <v>388</v>
      </c>
      <c r="AW33" s="1103"/>
      <c r="AX33" s="1088"/>
      <c r="AY33" s="1113"/>
      <c r="AZ33" s="1085"/>
      <c r="BA33" s="1092"/>
      <c r="BB33" s="1092"/>
      <c r="BC33" s="1092"/>
      <c r="BD33" s="1092"/>
      <c r="BE33" s="1092"/>
      <c r="BF33" s="1092"/>
      <c r="BG33" s="1092"/>
      <c r="BH33" s="1092"/>
      <c r="BI33" s="1092"/>
      <c r="BJ33" s="1095" t="s">
        <v>386</v>
      </c>
      <c r="BK33" s="1092"/>
      <c r="BL33" s="1092"/>
      <c r="BM33" s="1099" t="s">
        <v>388</v>
      </c>
    </row>
    <row r="34" spans="2:77" ht="12" customHeight="1">
      <c r="B34" s="1086" t="s">
        <v>233</v>
      </c>
      <c r="C34" s="1093"/>
      <c r="D34" s="1093"/>
      <c r="E34" s="1093"/>
      <c r="F34" s="1093"/>
      <c r="G34" s="1093"/>
      <c r="H34" s="1093"/>
      <c r="I34" s="1093"/>
      <c r="J34" s="1093"/>
      <c r="K34" s="1093"/>
      <c r="L34" s="1093"/>
      <c r="M34" s="1093"/>
      <c r="N34" s="1093"/>
      <c r="O34" s="1100"/>
      <c r="P34" s="1104"/>
      <c r="Q34" s="1078"/>
      <c r="R34" s="1114"/>
      <c r="S34" s="1083" t="s">
        <v>292</v>
      </c>
      <c r="T34" s="918"/>
      <c r="U34" s="918"/>
      <c r="V34" s="918"/>
      <c r="W34" s="918"/>
      <c r="X34" s="918"/>
      <c r="Y34" s="918"/>
      <c r="Z34" s="918"/>
      <c r="AA34" s="918"/>
      <c r="AB34" s="918"/>
      <c r="AC34" s="918"/>
      <c r="AD34" s="918"/>
      <c r="AE34" s="918"/>
      <c r="AF34" s="1098"/>
      <c r="AG34" s="1078"/>
      <c r="AH34" s="1078"/>
      <c r="AI34" s="1086" t="s">
        <v>233</v>
      </c>
      <c r="AJ34" s="1093"/>
      <c r="AK34" s="1093"/>
      <c r="AL34" s="1093"/>
      <c r="AM34" s="1093"/>
      <c r="AN34" s="1093"/>
      <c r="AO34" s="1093"/>
      <c r="AP34" s="1093"/>
      <c r="AQ34" s="1093"/>
      <c r="AR34" s="1093"/>
      <c r="AS34" s="1093"/>
      <c r="AT34" s="1093"/>
      <c r="AU34" s="1093"/>
      <c r="AV34" s="1100"/>
      <c r="AW34" s="1104"/>
      <c r="AX34" s="1078"/>
      <c r="AY34" s="1114"/>
      <c r="AZ34" s="1083" t="s">
        <v>292</v>
      </c>
      <c r="BA34" s="918"/>
      <c r="BB34" s="918"/>
      <c r="BC34" s="918"/>
      <c r="BD34" s="918"/>
      <c r="BE34" s="918"/>
      <c r="BF34" s="918"/>
      <c r="BG34" s="918"/>
      <c r="BH34" s="918"/>
      <c r="BI34" s="918"/>
      <c r="BJ34" s="918"/>
      <c r="BK34" s="918"/>
      <c r="BL34" s="918"/>
      <c r="BM34" s="1098"/>
    </row>
    <row r="35" spans="2:77" ht="27.95" customHeight="1">
      <c r="B35" s="1085"/>
      <c r="C35" s="1092"/>
      <c r="D35" s="1092"/>
      <c r="E35" s="1092"/>
      <c r="F35" s="1092"/>
      <c r="G35" s="1092"/>
      <c r="H35" s="1092"/>
      <c r="I35" s="1092"/>
      <c r="J35" s="1092"/>
      <c r="K35" s="1092"/>
      <c r="L35" s="1095" t="s">
        <v>386</v>
      </c>
      <c r="M35" s="1092"/>
      <c r="N35" s="1092"/>
      <c r="O35" s="1099" t="s">
        <v>388</v>
      </c>
      <c r="P35" s="1107"/>
      <c r="Q35" s="1111"/>
      <c r="R35" s="1117"/>
      <c r="S35" s="1085"/>
      <c r="T35" s="1092"/>
      <c r="U35" s="1092"/>
      <c r="V35" s="1092"/>
      <c r="W35" s="1092"/>
      <c r="X35" s="1092"/>
      <c r="Y35" s="1092"/>
      <c r="Z35" s="1092"/>
      <c r="AA35" s="1092"/>
      <c r="AB35" s="1092"/>
      <c r="AC35" s="1095" t="s">
        <v>386</v>
      </c>
      <c r="AD35" s="1092"/>
      <c r="AE35" s="1092"/>
      <c r="AF35" s="1099" t="s">
        <v>388</v>
      </c>
      <c r="AI35" s="1085"/>
      <c r="AJ35" s="1092"/>
      <c r="AK35" s="1092"/>
      <c r="AL35" s="1092"/>
      <c r="AM35" s="1092"/>
      <c r="AN35" s="1092"/>
      <c r="AO35" s="1092"/>
      <c r="AP35" s="1092"/>
      <c r="AQ35" s="1092"/>
      <c r="AR35" s="1092"/>
      <c r="AS35" s="1095" t="s">
        <v>386</v>
      </c>
      <c r="AT35" s="1092"/>
      <c r="AU35" s="1092"/>
      <c r="AV35" s="1099" t="s">
        <v>388</v>
      </c>
      <c r="AW35" s="1107"/>
      <c r="AX35" s="1111"/>
      <c r="AY35" s="1117"/>
      <c r="AZ35" s="1085"/>
      <c r="BA35" s="1092"/>
      <c r="BB35" s="1092"/>
      <c r="BC35" s="1092"/>
      <c r="BD35" s="1092"/>
      <c r="BE35" s="1092"/>
      <c r="BF35" s="1092"/>
      <c r="BG35" s="1092"/>
      <c r="BH35" s="1092"/>
      <c r="BI35" s="1092"/>
      <c r="BJ35" s="1095" t="s">
        <v>386</v>
      </c>
      <c r="BK35" s="1092"/>
      <c r="BL35" s="1092"/>
      <c r="BM35" s="1099" t="s">
        <v>388</v>
      </c>
    </row>
    <row r="36" spans="2:77" ht="18" customHeight="1"/>
    <row r="37" spans="2:77">
      <c r="B37" s="1078" t="s">
        <v>144</v>
      </c>
      <c r="C37" s="1078"/>
      <c r="D37" s="1078"/>
      <c r="E37" s="1078"/>
      <c r="F37" s="1078"/>
      <c r="G37" s="1078"/>
      <c r="H37" s="1078"/>
      <c r="I37" s="1078"/>
      <c r="J37" s="1078"/>
      <c r="K37" s="1078"/>
      <c r="L37" s="1088"/>
      <c r="M37" s="1088"/>
      <c r="N37" s="1088"/>
      <c r="O37" s="1088"/>
      <c r="P37" s="1088"/>
      <c r="Q37" s="1088"/>
      <c r="R37" s="1088"/>
      <c r="S37" s="1088"/>
      <c r="T37" s="1088"/>
      <c r="U37" s="1088"/>
      <c r="V37" s="1088"/>
      <c r="W37" s="1088"/>
      <c r="X37" s="1088"/>
      <c r="Y37" s="1088"/>
      <c r="Z37" s="1088"/>
      <c r="AA37" s="1088"/>
      <c r="AB37" s="1088"/>
    </row>
    <row r="38" spans="2:77">
      <c r="B38" s="959" t="s">
        <v>485</v>
      </c>
      <c r="C38" s="959"/>
      <c r="D38" s="959"/>
      <c r="E38" s="959"/>
      <c r="F38" s="959"/>
      <c r="G38" s="959"/>
      <c r="H38" s="959"/>
      <c r="I38" s="959"/>
      <c r="J38" s="959"/>
      <c r="K38" s="959"/>
      <c r="L38" s="959"/>
      <c r="M38" s="959"/>
      <c r="N38" s="959"/>
      <c r="O38" s="959"/>
      <c r="P38" s="959" t="s">
        <v>97</v>
      </c>
      <c r="Q38" s="959"/>
      <c r="R38" s="959"/>
      <c r="S38" s="959"/>
      <c r="T38" s="959"/>
      <c r="U38" s="959"/>
      <c r="V38" s="959"/>
      <c r="W38" s="959"/>
      <c r="X38" s="959"/>
      <c r="Y38" s="959"/>
      <c r="Z38" s="959"/>
      <c r="AA38" s="959"/>
      <c r="AB38" s="959"/>
      <c r="AC38" s="959"/>
      <c r="AD38" s="959" t="s">
        <v>479</v>
      </c>
      <c r="AE38" s="959"/>
      <c r="AF38" s="959"/>
      <c r="AG38" s="959"/>
      <c r="AH38" s="959"/>
      <c r="AI38" s="959"/>
      <c r="AJ38" s="959"/>
      <c r="AK38" s="959"/>
      <c r="AL38" s="959"/>
      <c r="AM38" s="959"/>
      <c r="AN38" s="959"/>
      <c r="AO38" s="959"/>
      <c r="AP38" s="959"/>
      <c r="AQ38" s="959"/>
      <c r="AR38" s="959"/>
      <c r="AS38" s="959"/>
      <c r="AT38" s="959"/>
      <c r="AU38" s="959"/>
      <c r="AV38" s="959"/>
      <c r="AW38" s="959"/>
      <c r="AX38" s="959"/>
      <c r="AY38" s="959"/>
      <c r="AZ38" s="959"/>
      <c r="BA38" s="959"/>
      <c r="BB38" s="959"/>
      <c r="BC38" s="959"/>
      <c r="BD38" s="959"/>
      <c r="BE38" s="959"/>
      <c r="BN38" s="1119"/>
      <c r="BO38" s="1119"/>
      <c r="BP38" s="1119"/>
      <c r="BQ38" s="1119"/>
      <c r="BR38" s="1119"/>
      <c r="BS38" s="1119"/>
      <c r="BT38" s="1119"/>
      <c r="BU38" s="1119"/>
      <c r="BV38" s="1119"/>
      <c r="BW38" s="1119"/>
      <c r="BX38" s="1119"/>
      <c r="BY38" s="1119"/>
    </row>
    <row r="39" spans="2:77">
      <c r="B39" s="1125"/>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1125"/>
      <c r="AS39" s="1125"/>
      <c r="AT39" s="1125"/>
      <c r="AU39" s="1125"/>
      <c r="AV39" s="1125"/>
      <c r="AW39" s="1125"/>
      <c r="AX39" s="1125"/>
      <c r="AY39" s="1125"/>
      <c r="AZ39" s="1125"/>
      <c r="BA39" s="1125"/>
      <c r="BB39" s="1125"/>
      <c r="BC39" s="1125"/>
      <c r="BD39" s="1125"/>
      <c r="BE39" s="1125"/>
      <c r="BN39" s="1120"/>
      <c r="BO39" s="1120"/>
      <c r="BP39" s="1120"/>
      <c r="BQ39" s="1120"/>
      <c r="BR39" s="1120"/>
      <c r="BS39" s="1120"/>
      <c r="BT39" s="1120"/>
      <c r="BU39" s="1120"/>
      <c r="BV39" s="1120"/>
      <c r="BW39" s="1120"/>
      <c r="BX39" s="1120"/>
      <c r="BY39" s="1120"/>
    </row>
    <row r="40" spans="2:77">
      <c r="B40" s="1125"/>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c r="AH40" s="1125"/>
      <c r="AI40" s="1125"/>
      <c r="AJ40" s="1125"/>
      <c r="AK40" s="1125"/>
      <c r="AL40" s="1125"/>
      <c r="AM40" s="1125"/>
      <c r="AN40" s="1125"/>
      <c r="AO40" s="1125"/>
      <c r="AP40" s="1125"/>
      <c r="AQ40" s="1125"/>
      <c r="AR40" s="1125"/>
      <c r="AS40" s="1125"/>
      <c r="AT40" s="1125"/>
      <c r="AU40" s="1125"/>
      <c r="AV40" s="1125"/>
      <c r="AW40" s="1125"/>
      <c r="AX40" s="1125"/>
      <c r="AY40" s="1125"/>
      <c r="AZ40" s="1125"/>
      <c r="BA40" s="1125"/>
      <c r="BB40" s="1125"/>
      <c r="BC40" s="1125"/>
      <c r="BD40" s="1125"/>
      <c r="BE40" s="1125"/>
      <c r="BN40" s="1120"/>
      <c r="BO40" s="1120"/>
      <c r="BP40" s="1120"/>
      <c r="BQ40" s="1120"/>
      <c r="BR40" s="1120"/>
      <c r="BS40" s="1120"/>
      <c r="BT40" s="1120"/>
      <c r="BU40" s="1120"/>
      <c r="BV40" s="1120"/>
      <c r="BW40" s="1120"/>
      <c r="BX40" s="1120"/>
      <c r="BY40" s="1120"/>
    </row>
    <row r="41" spans="2:77">
      <c r="B41" s="959" t="s">
        <v>99</v>
      </c>
      <c r="C41" s="959"/>
      <c r="D41" s="959"/>
      <c r="E41" s="959"/>
      <c r="F41" s="959"/>
      <c r="G41" s="959"/>
      <c r="H41" s="959"/>
      <c r="I41" s="959"/>
      <c r="J41" s="959"/>
      <c r="K41" s="959"/>
      <c r="L41" s="959"/>
      <c r="M41" s="959"/>
      <c r="N41" s="959"/>
      <c r="O41" s="959"/>
      <c r="P41" s="959" t="s">
        <v>480</v>
      </c>
      <c r="Q41" s="959"/>
      <c r="R41" s="959"/>
      <c r="S41" s="959"/>
      <c r="T41" s="959"/>
      <c r="U41" s="959"/>
      <c r="V41" s="959"/>
      <c r="W41" s="959"/>
      <c r="X41" s="959"/>
      <c r="Y41" s="959"/>
      <c r="Z41" s="959"/>
      <c r="AA41" s="959"/>
      <c r="AB41" s="959"/>
      <c r="AC41" s="959"/>
      <c r="AD41" s="959" t="s">
        <v>481</v>
      </c>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N41" s="1119"/>
      <c r="BO41" s="1119"/>
      <c r="BP41" s="1119"/>
      <c r="BQ41" s="1119"/>
      <c r="BR41" s="1119"/>
      <c r="BS41" s="1119"/>
      <c r="BT41" s="1119"/>
      <c r="BU41" s="1119"/>
      <c r="BV41" s="1119"/>
      <c r="BW41" s="1119"/>
      <c r="BX41" s="1119"/>
      <c r="BY41" s="1119"/>
    </row>
    <row r="42" spans="2:77">
      <c r="B42" s="1125"/>
      <c r="C42" s="1125"/>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c r="AF42" s="1125"/>
      <c r="AG42" s="1125"/>
      <c r="AH42" s="1125"/>
      <c r="AI42" s="1125"/>
      <c r="AJ42" s="1125"/>
      <c r="AK42" s="1125"/>
      <c r="AL42" s="1125"/>
      <c r="AM42" s="1125"/>
      <c r="AN42" s="1125"/>
      <c r="AO42" s="1125"/>
      <c r="AP42" s="1125"/>
      <c r="AQ42" s="1125"/>
      <c r="AR42" s="1125"/>
      <c r="AS42" s="1125"/>
      <c r="AT42" s="1125"/>
      <c r="AU42" s="1125"/>
      <c r="AV42" s="1125"/>
      <c r="AW42" s="1125"/>
      <c r="AX42" s="1125"/>
      <c r="AY42" s="1125"/>
      <c r="AZ42" s="1125"/>
      <c r="BA42" s="1125"/>
      <c r="BB42" s="1125"/>
      <c r="BC42" s="1125"/>
      <c r="BD42" s="1125"/>
      <c r="BE42" s="1125"/>
      <c r="BN42" s="1120"/>
      <c r="BO42" s="1120"/>
      <c r="BP42" s="1120"/>
      <c r="BQ42" s="1120"/>
      <c r="BR42" s="1120"/>
      <c r="BS42" s="1120"/>
      <c r="BT42" s="1120"/>
      <c r="BU42" s="1120"/>
      <c r="BV42" s="1120"/>
      <c r="BW42" s="1120"/>
      <c r="BX42" s="1120"/>
      <c r="BY42" s="1120"/>
    </row>
    <row r="43" spans="2:77">
      <c r="B43" s="1125"/>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125"/>
      <c r="AG43" s="1125"/>
      <c r="AH43" s="1125"/>
      <c r="AI43" s="1125"/>
      <c r="AJ43" s="1125"/>
      <c r="AK43" s="1125"/>
      <c r="AL43" s="1125"/>
      <c r="AM43" s="1125"/>
      <c r="AN43" s="1125"/>
      <c r="AO43" s="1125"/>
      <c r="AP43" s="1125"/>
      <c r="AQ43" s="1125"/>
      <c r="AR43" s="1125"/>
      <c r="AS43" s="1125"/>
      <c r="AT43" s="1125"/>
      <c r="AU43" s="1125"/>
      <c r="AV43" s="1125"/>
      <c r="AW43" s="1125"/>
      <c r="AX43" s="1125"/>
      <c r="AY43" s="1125"/>
      <c r="AZ43" s="1125"/>
      <c r="BA43" s="1125"/>
      <c r="BB43" s="1125"/>
      <c r="BC43" s="1125"/>
      <c r="BD43" s="1125"/>
      <c r="BE43" s="1125"/>
      <c r="BN43" s="1120"/>
      <c r="BO43" s="1120"/>
      <c r="BP43" s="1120"/>
      <c r="BQ43" s="1120"/>
      <c r="BR43" s="1120"/>
      <c r="BS43" s="1120"/>
      <c r="BT43" s="1120"/>
      <c r="BU43" s="1120"/>
      <c r="BV43" s="1120"/>
      <c r="BW43" s="1120"/>
      <c r="BX43" s="1120"/>
      <c r="BY43" s="1120"/>
    </row>
    <row r="45" spans="2:77">
      <c r="AM45" s="1119"/>
      <c r="AN45" s="1119"/>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row>
    <row r="46" spans="2:77">
      <c r="AM46" s="1120"/>
      <c r="AN46" s="1120"/>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row>
    <row r="47" spans="2:77">
      <c r="AM47" s="1120"/>
      <c r="AN47" s="1120"/>
      <c r="AO47" s="1120"/>
      <c r="AP47" s="1120"/>
      <c r="AQ47" s="1120"/>
      <c r="AR47" s="1120"/>
      <c r="AS47" s="1120"/>
      <c r="AT47" s="1120"/>
      <c r="AU47" s="1120"/>
      <c r="AV47" s="1120"/>
      <c r="AW47" s="1120"/>
      <c r="AX47" s="1120"/>
      <c r="AY47" s="1120"/>
      <c r="AZ47" s="1120"/>
      <c r="BA47" s="1120"/>
      <c r="BB47" s="1120"/>
      <c r="BC47" s="1120"/>
      <c r="BD47" s="1120"/>
      <c r="BE47" s="1120"/>
      <c r="BF47" s="1120"/>
      <c r="BG47" s="1120"/>
      <c r="BH47" s="1120"/>
      <c r="BI47" s="1120"/>
      <c r="BJ47" s="1120"/>
    </row>
    <row r="48" spans="2:77">
      <c r="AM48" s="1119"/>
      <c r="AN48" s="1119"/>
      <c r="AO48" s="1119"/>
      <c r="AP48" s="1119"/>
      <c r="AQ48" s="1119"/>
      <c r="AR48" s="1119"/>
      <c r="AS48" s="1119"/>
      <c r="AT48" s="1119"/>
      <c r="AU48" s="1119"/>
      <c r="AV48" s="1119"/>
      <c r="AW48" s="1119"/>
      <c r="AX48" s="1119"/>
      <c r="AY48" s="1119"/>
      <c r="AZ48" s="1119"/>
      <c r="BA48" s="1119"/>
      <c r="BB48" s="1119"/>
      <c r="BC48" s="1119"/>
      <c r="BD48" s="1119"/>
      <c r="BE48" s="1119"/>
      <c r="BF48" s="1119"/>
      <c r="BG48" s="1119"/>
      <c r="BH48" s="1119"/>
      <c r="BI48" s="1119"/>
      <c r="BJ48" s="1119"/>
    </row>
    <row r="49" spans="39:62">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H49" s="1120"/>
      <c r="BI49" s="1120"/>
      <c r="BJ49" s="1120"/>
    </row>
    <row r="50" spans="39:62">
      <c r="AM50" s="1120"/>
      <c r="AN50" s="1120"/>
      <c r="AO50" s="1120"/>
      <c r="AP50" s="1120"/>
      <c r="AQ50" s="1120"/>
      <c r="AR50" s="1120"/>
      <c r="AS50" s="1120"/>
      <c r="AT50" s="1120"/>
      <c r="AU50" s="1120"/>
      <c r="AV50" s="1120"/>
      <c r="AW50" s="1120"/>
      <c r="AX50" s="1120"/>
      <c r="AY50" s="1120"/>
      <c r="AZ50" s="1120"/>
      <c r="BA50" s="1120"/>
      <c r="BB50" s="1120"/>
      <c r="BC50" s="1120"/>
      <c r="BD50" s="1120"/>
      <c r="BE50" s="1120"/>
      <c r="BF50" s="1120"/>
      <c r="BG50" s="1120"/>
      <c r="BH50" s="1120"/>
      <c r="BI50" s="1120"/>
      <c r="BJ50" s="1120"/>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126" t="s">
        <v>392</v>
      </c>
      <c r="B1" s="1"/>
      <c r="C1" s="1"/>
      <c r="D1" s="1"/>
      <c r="E1" s="1"/>
      <c r="F1" s="1"/>
      <c r="G1" s="1"/>
      <c r="H1" s="1"/>
      <c r="I1" s="1"/>
    </row>
    <row r="2" spans="1:9" ht="27.75" customHeight="1">
      <c r="A2" s="1127" t="s">
        <v>267</v>
      </c>
      <c r="B2" s="1"/>
      <c r="C2" s="1"/>
      <c r="D2" s="1"/>
      <c r="E2" s="1"/>
      <c r="F2" s="1"/>
      <c r="G2" s="1"/>
      <c r="H2" s="1"/>
      <c r="I2" s="1"/>
    </row>
    <row r="3" spans="1:9" ht="27.75" customHeight="1">
      <c r="A3" s="1128" t="s">
        <v>191</v>
      </c>
      <c r="B3" s="1131"/>
      <c r="C3" s="1131"/>
      <c r="D3" s="1131"/>
      <c r="E3" s="1135"/>
      <c r="F3" s="1135"/>
      <c r="G3" s="1133"/>
      <c r="H3" s="1133"/>
      <c r="I3" s="1138"/>
    </row>
    <row r="4" spans="1:9" ht="27.75" customHeight="1">
      <c r="A4" s="1129" t="s">
        <v>486</v>
      </c>
      <c r="B4" s="365"/>
      <c r="C4" s="365"/>
      <c r="D4" s="365" t="s">
        <v>398</v>
      </c>
      <c r="E4" s="365"/>
      <c r="F4" s="365"/>
      <c r="G4" s="365"/>
      <c r="H4" s="365"/>
      <c r="I4" s="1139"/>
    </row>
    <row r="5" spans="1:9" ht="27.75" customHeight="1">
      <c r="A5" s="1129" t="s">
        <v>487</v>
      </c>
      <c r="B5" s="365"/>
      <c r="C5" s="365"/>
      <c r="D5" s="365"/>
      <c r="E5" s="365"/>
      <c r="F5" s="365"/>
      <c r="G5" s="365"/>
      <c r="H5" s="365"/>
      <c r="I5" s="1139"/>
    </row>
    <row r="6" spans="1:9" ht="27.75" customHeight="1">
      <c r="A6" s="1129" t="s">
        <v>243</v>
      </c>
      <c r="B6" s="365"/>
      <c r="C6" s="365"/>
      <c r="D6" s="365"/>
      <c r="E6" s="365"/>
      <c r="F6" s="365"/>
      <c r="G6" s="365"/>
      <c r="H6" s="365"/>
      <c r="I6" s="1139"/>
    </row>
    <row r="7" spans="1:9" ht="27.75" customHeight="1">
      <c r="A7" s="1129" t="s">
        <v>94</v>
      </c>
      <c r="B7" s="365"/>
      <c r="C7" s="365"/>
      <c r="D7" s="365"/>
      <c r="E7" s="365"/>
      <c r="F7" s="365"/>
      <c r="G7" s="365"/>
      <c r="H7" s="365"/>
      <c r="I7" s="1139"/>
    </row>
    <row r="8" spans="1:9" ht="27.75" customHeight="1">
      <c r="A8" s="1129" t="s">
        <v>488</v>
      </c>
      <c r="B8" s="365"/>
      <c r="C8" s="365"/>
      <c r="D8" s="365"/>
      <c r="E8" s="365"/>
      <c r="F8" s="365"/>
      <c r="G8" s="365"/>
      <c r="H8" s="365"/>
      <c r="I8" s="1139"/>
    </row>
    <row r="9" spans="1:9" ht="27.75" customHeight="1">
      <c r="A9" s="1129" t="s">
        <v>489</v>
      </c>
      <c r="B9" s="365"/>
      <c r="C9" s="365"/>
      <c r="D9" s="365"/>
      <c r="E9" s="365"/>
      <c r="F9" s="365"/>
      <c r="G9" s="365"/>
      <c r="H9" s="365"/>
      <c r="I9" s="1139"/>
    </row>
    <row r="10" spans="1:9" ht="27.75" customHeight="1">
      <c r="A10" s="1130" t="s">
        <v>431</v>
      </c>
      <c r="B10" s="1132"/>
      <c r="C10" s="1132"/>
      <c r="D10" s="1132"/>
      <c r="E10" s="1132"/>
      <c r="F10" s="1132"/>
      <c r="G10" s="1132"/>
      <c r="H10" s="1132"/>
      <c r="I10" s="1140"/>
    </row>
    <row r="11" spans="1:9" ht="14.25" customHeight="1">
      <c r="A11" s="365"/>
      <c r="B11" s="365"/>
      <c r="C11" s="365"/>
      <c r="D11" s="365"/>
      <c r="E11" s="365"/>
      <c r="F11" s="365"/>
      <c r="G11" s="365"/>
      <c r="H11" s="365"/>
      <c r="I11" s="365"/>
    </row>
    <row r="12" spans="1:9" ht="27.75" customHeight="1">
      <c r="A12" s="1128" t="s">
        <v>490</v>
      </c>
      <c r="B12" s="1133"/>
      <c r="C12" s="1133"/>
      <c r="D12" s="1133"/>
      <c r="E12" s="1133"/>
      <c r="F12" s="1133"/>
      <c r="G12" s="1133"/>
      <c r="H12" s="1133"/>
      <c r="I12" s="1138"/>
    </row>
    <row r="13" spans="1:9" ht="27.75" customHeight="1">
      <c r="A13" s="1129" t="s">
        <v>116</v>
      </c>
      <c r="B13" s="365"/>
      <c r="C13" s="365"/>
      <c r="D13" s="365"/>
      <c r="E13" s="365"/>
      <c r="F13" s="365"/>
      <c r="G13" s="365"/>
      <c r="H13" s="365"/>
      <c r="I13" s="1141"/>
    </row>
    <row r="14" spans="1:9" ht="27.75" customHeight="1">
      <c r="A14" s="1129" t="s">
        <v>148</v>
      </c>
      <c r="B14" s="365"/>
      <c r="C14" s="365"/>
      <c r="D14" s="365"/>
      <c r="E14" s="365"/>
      <c r="F14" s="365"/>
      <c r="G14" s="365"/>
      <c r="H14" s="365"/>
      <c r="I14" s="1141"/>
    </row>
    <row r="15" spans="1:9" ht="27.75" customHeight="1">
      <c r="A15" s="1129" t="s">
        <v>341</v>
      </c>
      <c r="B15" s="365"/>
      <c r="C15" s="365"/>
      <c r="D15" s="365"/>
      <c r="E15" s="1136"/>
      <c r="F15" s="1136"/>
      <c r="G15" s="1136"/>
      <c r="H15" s="1136"/>
      <c r="I15" s="1141"/>
    </row>
    <row r="16" spans="1:9" ht="27.75" customHeight="1">
      <c r="A16" s="1130" t="s">
        <v>491</v>
      </c>
      <c r="B16" s="1132"/>
      <c r="C16" s="1132"/>
      <c r="D16" s="1132"/>
      <c r="E16" s="1132"/>
      <c r="F16" s="1132"/>
      <c r="G16" s="1132"/>
      <c r="H16" s="1132"/>
      <c r="I16" s="1140"/>
    </row>
    <row r="17" spans="1:9" ht="12" customHeight="1">
      <c r="A17" s="1"/>
      <c r="B17" s="1133"/>
      <c r="C17" s="1133"/>
      <c r="D17" s="1"/>
      <c r="E17" s="1"/>
      <c r="F17" s="1"/>
      <c r="G17" s="1133"/>
      <c r="H17" s="1"/>
      <c r="I17" s="1"/>
    </row>
    <row r="18" spans="1:9" ht="27.75" customHeight="1">
      <c r="A18" s="1128" t="s">
        <v>462</v>
      </c>
      <c r="B18" s="1133"/>
      <c r="C18" s="1133"/>
      <c r="D18" s="1133"/>
      <c r="E18" s="1133"/>
      <c r="F18" s="1133"/>
      <c r="G18" s="1133"/>
      <c r="H18" s="1133"/>
      <c r="I18" s="1138"/>
    </row>
    <row r="19" spans="1:9" ht="27.75" customHeight="1">
      <c r="A19" s="1129" t="s">
        <v>492</v>
      </c>
      <c r="B19" s="365"/>
      <c r="C19" s="365"/>
      <c r="D19" s="365"/>
      <c r="E19" s="365"/>
      <c r="F19" s="365"/>
      <c r="G19" s="365"/>
      <c r="H19" s="1"/>
      <c r="I19" s="1141"/>
    </row>
    <row r="20" spans="1:9" ht="27.75" customHeight="1">
      <c r="A20" s="1129" t="s">
        <v>396</v>
      </c>
      <c r="B20" s="365"/>
      <c r="C20" s="365"/>
      <c r="D20" s="365"/>
      <c r="E20" s="365"/>
      <c r="F20" s="365"/>
      <c r="G20" s="365"/>
      <c r="H20" s="1"/>
      <c r="I20" s="1141"/>
    </row>
    <row r="21" spans="1:9" ht="27.75" customHeight="1">
      <c r="A21" s="1129" t="s">
        <v>86</v>
      </c>
      <c r="B21" s="365"/>
      <c r="C21" s="365"/>
      <c r="D21" s="365"/>
      <c r="E21" s="365"/>
      <c r="F21" s="365"/>
      <c r="G21" s="365"/>
      <c r="H21" s="1"/>
      <c r="I21" s="1141"/>
    </row>
    <row r="22" spans="1:9" ht="27.75" customHeight="1">
      <c r="A22" s="1129" t="s">
        <v>493</v>
      </c>
      <c r="B22" s="365"/>
      <c r="C22" s="365"/>
      <c r="D22" s="365"/>
      <c r="E22" s="365"/>
      <c r="F22" s="365"/>
      <c r="G22" s="365"/>
      <c r="H22" s="1"/>
      <c r="I22" s="1141"/>
    </row>
    <row r="23" spans="1:9" ht="27.75" customHeight="1">
      <c r="A23" s="1129" t="s">
        <v>446</v>
      </c>
      <c r="B23" s="365"/>
      <c r="C23" s="365"/>
      <c r="D23" s="365"/>
      <c r="E23" s="365"/>
      <c r="F23" s="365"/>
      <c r="G23" s="365"/>
      <c r="H23" s="1"/>
      <c r="I23" s="1141"/>
    </row>
    <row r="24" spans="1:9" ht="27.75" customHeight="1">
      <c r="A24" s="1129" t="s">
        <v>494</v>
      </c>
      <c r="B24" s="365"/>
      <c r="C24" s="365"/>
      <c r="D24" s="365"/>
      <c r="E24" s="365"/>
      <c r="F24" s="365"/>
      <c r="G24" s="365"/>
      <c r="H24" s="1"/>
      <c r="I24" s="1141"/>
    </row>
    <row r="25" spans="1:9" ht="27.75" customHeight="1">
      <c r="A25" s="1129" t="s">
        <v>361</v>
      </c>
      <c r="B25" s="365"/>
      <c r="C25" s="365"/>
      <c r="D25" s="365"/>
      <c r="E25" s="365"/>
      <c r="F25" s="365"/>
      <c r="G25" s="365"/>
      <c r="H25" s="1"/>
      <c r="I25" s="1141"/>
    </row>
    <row r="26" spans="1:9" ht="27.75" customHeight="1">
      <c r="A26" s="1129" t="s">
        <v>253</v>
      </c>
      <c r="B26" s="365"/>
      <c r="C26" s="365"/>
      <c r="D26" s="365"/>
      <c r="E26" s="365"/>
      <c r="F26" s="365"/>
      <c r="G26" s="365"/>
      <c r="H26" s="1"/>
      <c r="I26" s="1141"/>
    </row>
    <row r="27" spans="1:9" ht="27.75" customHeight="1">
      <c r="A27" s="1129" t="s">
        <v>217</v>
      </c>
      <c r="B27" s="365"/>
      <c r="C27" s="365"/>
      <c r="D27" s="365"/>
      <c r="E27" s="365"/>
      <c r="F27" s="365"/>
      <c r="G27" s="365"/>
      <c r="H27" s="1"/>
      <c r="I27" s="1141"/>
    </row>
    <row r="28" spans="1:9" ht="27.75" customHeight="1">
      <c r="A28" s="1130" t="s">
        <v>301</v>
      </c>
      <c r="B28" s="1132"/>
      <c r="C28" s="1132"/>
      <c r="D28" s="1132"/>
      <c r="E28" s="1132"/>
      <c r="F28" s="1132"/>
      <c r="G28" s="1132"/>
      <c r="H28" s="1137"/>
      <c r="I28" s="1142"/>
    </row>
    <row r="29" spans="1:9" ht="15" customHeight="1">
      <c r="A29" s="1"/>
      <c r="B29" s="1"/>
      <c r="C29" s="1134" t="s">
        <v>496</v>
      </c>
      <c r="D29" s="1134"/>
      <c r="E29" s="1134"/>
      <c r="F29" s="1134"/>
      <c r="G29" s="1134"/>
      <c r="H29" s="1134"/>
      <c r="I29" s="1134"/>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43"/>
      <c r="M45" s="1143"/>
      <c r="N45" s="1143"/>
      <c r="O45" s="1143"/>
      <c r="P45" s="1143"/>
      <c r="Q45" s="1145"/>
    </row>
    <row r="46" spans="12:20" ht="27.75" customHeight="1">
      <c r="L46" s="1144"/>
      <c r="M46" s="1144"/>
      <c r="N46" s="1144"/>
      <c r="O46" s="1144"/>
      <c r="P46" s="1144"/>
      <c r="Q46" s="1144"/>
      <c r="R46" s="1144"/>
      <c r="S46" s="1144"/>
      <c r="T46" s="1144"/>
    </row>
    <row r="47" spans="12:20" ht="27.75" customHeight="1">
      <c r="L47" s="1144"/>
      <c r="M47" s="1144"/>
      <c r="N47" s="1144"/>
      <c r="O47" s="1144"/>
      <c r="P47" s="1144"/>
      <c r="Q47" s="1144"/>
      <c r="R47" s="1144"/>
      <c r="S47" s="1144"/>
      <c r="T47" s="1144"/>
    </row>
    <row r="48" spans="12:20" ht="27.75" customHeight="1">
      <c r="L48" s="1144"/>
      <c r="M48" s="1144"/>
      <c r="N48" s="1144"/>
      <c r="O48" s="1144"/>
      <c r="P48" s="1144"/>
      <c r="Q48" s="1144"/>
      <c r="R48" s="1144"/>
      <c r="S48" s="1144"/>
      <c r="T48" s="1144"/>
    </row>
    <row r="49" spans="12:20" ht="27.75" customHeight="1">
      <c r="L49" s="1144"/>
      <c r="M49" s="1144"/>
      <c r="N49" s="1144"/>
      <c r="O49" s="1144"/>
      <c r="P49" s="1144"/>
      <c r="Q49" s="1144"/>
      <c r="R49" s="1144"/>
      <c r="S49" s="1144"/>
      <c r="T49" s="1144"/>
    </row>
    <row r="50" spans="12:20" ht="27.75" customHeight="1">
      <c r="L50" s="1144"/>
      <c r="M50" s="1144"/>
      <c r="N50" s="1144"/>
      <c r="O50" s="1144"/>
      <c r="P50" s="1144"/>
      <c r="Q50" s="1144"/>
      <c r="R50" s="1144"/>
      <c r="S50" s="1144"/>
      <c r="T50" s="1144"/>
    </row>
    <row r="51" spans="12:20" ht="27.75" customHeight="1">
      <c r="L51" s="1144"/>
      <c r="M51" s="1144"/>
      <c r="N51" s="1144"/>
      <c r="O51" s="1144"/>
      <c r="P51" s="1144"/>
      <c r="Q51" s="1144"/>
      <c r="R51" s="1144"/>
      <c r="S51" s="1144"/>
      <c r="T51" s="1144"/>
    </row>
    <row r="52" spans="12:20" ht="27.75" customHeight="1">
      <c r="L52" s="1144"/>
      <c r="M52" s="1144"/>
      <c r="N52" s="1144"/>
      <c r="O52" s="1144"/>
      <c r="P52" s="1144"/>
      <c r="Q52" s="1144"/>
      <c r="R52" s="1144"/>
      <c r="S52" s="1144"/>
      <c r="T52" s="1144"/>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126" t="s">
        <v>147</v>
      </c>
      <c r="B1" s="1"/>
      <c r="C1" s="1"/>
      <c r="D1" s="1"/>
      <c r="E1" s="1"/>
      <c r="F1" s="1"/>
      <c r="G1" s="1"/>
      <c r="H1" s="1"/>
      <c r="I1" s="1"/>
    </row>
    <row r="2" spans="1:9" ht="26.25" customHeight="1">
      <c r="A2" s="1146" t="s">
        <v>268</v>
      </c>
      <c r="B2" s="1154"/>
      <c r="C2" s="1154"/>
      <c r="D2" s="1154"/>
      <c r="E2" s="1159"/>
      <c r="F2" s="1159" t="s">
        <v>4</v>
      </c>
      <c r="G2" s="1162"/>
      <c r="H2" s="1162"/>
      <c r="I2" s="406"/>
    </row>
    <row r="3" spans="1:9" ht="26.25" customHeight="1">
      <c r="A3" s="1147" t="s">
        <v>451</v>
      </c>
      <c r="B3" s="1136"/>
      <c r="C3" s="1136"/>
      <c r="D3" s="1136"/>
      <c r="E3" s="1136"/>
      <c r="F3" s="1136" t="s">
        <v>131</v>
      </c>
      <c r="G3" s="1136"/>
      <c r="H3" s="1136"/>
      <c r="I3" s="1163"/>
    </row>
    <row r="4" spans="1:9" ht="26.25" customHeight="1">
      <c r="A4" s="1148" t="s">
        <v>497</v>
      </c>
      <c r="B4" s="365"/>
      <c r="C4" s="365"/>
      <c r="D4" s="365"/>
      <c r="E4" s="365"/>
      <c r="F4" s="365"/>
      <c r="G4" s="365"/>
      <c r="H4" s="365"/>
      <c r="I4" s="1164"/>
    </row>
    <row r="5" spans="1:9" ht="26.25" customHeight="1">
      <c r="A5" s="1148" t="s">
        <v>227</v>
      </c>
      <c r="B5" s="365"/>
      <c r="C5" s="365"/>
      <c r="D5" s="365"/>
      <c r="E5" s="365"/>
      <c r="F5" s="365"/>
      <c r="G5" s="365"/>
      <c r="H5" s="365"/>
      <c r="I5" s="1164"/>
    </row>
    <row r="6" spans="1:9" ht="26.25" customHeight="1">
      <c r="A6" s="1148" t="s">
        <v>495</v>
      </c>
      <c r="B6" s="365"/>
      <c r="C6" s="365"/>
      <c r="D6" s="365"/>
      <c r="E6" s="365"/>
      <c r="F6" s="365"/>
      <c r="G6" s="365"/>
      <c r="H6" s="365"/>
      <c r="I6" s="1164"/>
    </row>
    <row r="7" spans="1:9" ht="26.25" customHeight="1">
      <c r="A7" s="1148" t="s">
        <v>324</v>
      </c>
      <c r="B7" s="365"/>
      <c r="C7" s="365"/>
      <c r="D7" s="365"/>
      <c r="E7" s="365"/>
      <c r="F7" s="365"/>
      <c r="G7" s="365"/>
      <c r="H7" s="365"/>
      <c r="I7" s="1164"/>
    </row>
    <row r="8" spans="1:9" ht="26.25" customHeight="1">
      <c r="A8" s="1147" t="s">
        <v>498</v>
      </c>
      <c r="B8" s="1136"/>
      <c r="C8" s="1136"/>
      <c r="D8" s="1136"/>
      <c r="E8" s="1136"/>
      <c r="F8" s="1136"/>
      <c r="G8" s="1136"/>
      <c r="H8" s="1136"/>
      <c r="I8" s="1163"/>
    </row>
    <row r="9" spans="1:9" ht="26.25" customHeight="1">
      <c r="A9" s="1147" t="s">
        <v>498</v>
      </c>
      <c r="B9" s="1136"/>
      <c r="C9" s="1136"/>
      <c r="D9" s="1136"/>
      <c r="E9" s="1136"/>
      <c r="F9" s="1136"/>
      <c r="G9" s="1136"/>
      <c r="H9" s="1136"/>
      <c r="I9" s="1163"/>
    </row>
    <row r="10" spans="1:9" ht="26.25" customHeight="1">
      <c r="A10" s="1149" t="s">
        <v>499</v>
      </c>
      <c r="B10" s="1155"/>
      <c r="C10" s="1155"/>
      <c r="D10" s="1155"/>
      <c r="E10" s="1155"/>
      <c r="F10" s="1155"/>
      <c r="G10" s="1155"/>
      <c r="H10" s="1155"/>
      <c r="I10" s="1165"/>
    </row>
    <row r="11" spans="1:9" ht="7.5" customHeight="1">
      <c r="A11" s="1"/>
      <c r="B11" s="1"/>
      <c r="C11" s="1"/>
      <c r="D11" s="1"/>
      <c r="E11" s="1"/>
      <c r="F11" s="1"/>
      <c r="G11" s="1"/>
      <c r="H11" s="1"/>
      <c r="I11" s="1"/>
    </row>
    <row r="12" spans="1:9" ht="26.25" customHeight="1">
      <c r="A12" s="1150" t="s">
        <v>500</v>
      </c>
      <c r="B12" s="1156"/>
      <c r="C12" s="1156"/>
      <c r="D12" s="1156"/>
      <c r="E12" s="1156"/>
      <c r="F12" s="1159" t="s">
        <v>4</v>
      </c>
      <c r="G12" s="1162"/>
      <c r="H12" s="1162"/>
      <c r="I12" s="406"/>
    </row>
    <row r="13" spans="1:9" ht="26.25" customHeight="1">
      <c r="A13" s="1148" t="s">
        <v>129</v>
      </c>
      <c r="B13" s="365"/>
      <c r="C13" s="365"/>
      <c r="D13" s="365"/>
      <c r="E13" s="365"/>
      <c r="F13" s="1136" t="s">
        <v>131</v>
      </c>
      <c r="G13" s="1136"/>
      <c r="H13" s="1136"/>
      <c r="I13" s="1163"/>
    </row>
    <row r="14" spans="1:9" ht="26.25" customHeight="1">
      <c r="A14" s="1148" t="s">
        <v>497</v>
      </c>
      <c r="B14" s="365"/>
      <c r="C14" s="365"/>
      <c r="D14" s="365"/>
      <c r="E14" s="365"/>
      <c r="F14" s="1136" t="s">
        <v>38</v>
      </c>
      <c r="G14" s="1136"/>
      <c r="H14" s="1136"/>
      <c r="I14" s="1163"/>
    </row>
    <row r="15" spans="1:9" ht="26.25" customHeight="1">
      <c r="A15" s="1148" t="s">
        <v>26</v>
      </c>
      <c r="B15" s="365"/>
      <c r="C15" s="365"/>
      <c r="D15" s="365"/>
      <c r="E15" s="365"/>
      <c r="F15" s="365"/>
      <c r="G15" s="365"/>
      <c r="H15" s="365"/>
      <c r="I15" s="1164"/>
    </row>
    <row r="16" spans="1:9" ht="26.25" customHeight="1">
      <c r="A16" s="1148" t="s">
        <v>495</v>
      </c>
      <c r="B16" s="365"/>
      <c r="C16" s="365"/>
      <c r="D16" s="365"/>
      <c r="E16" s="365"/>
      <c r="F16" s="365"/>
      <c r="G16" s="365"/>
      <c r="H16" s="365"/>
      <c r="I16" s="1164"/>
    </row>
    <row r="17" spans="1:9" ht="26.25" customHeight="1">
      <c r="A17" s="1149" t="s">
        <v>417</v>
      </c>
      <c r="B17" s="1155"/>
      <c r="C17" s="1155"/>
      <c r="D17" s="1155"/>
      <c r="E17" s="1155"/>
      <c r="F17" s="1155"/>
      <c r="G17" s="1155"/>
      <c r="H17" s="1155"/>
      <c r="I17" s="1165"/>
    </row>
    <row r="18" spans="1:9" ht="7.5" customHeight="1">
      <c r="A18" s="1"/>
      <c r="B18" s="1"/>
      <c r="C18" s="1"/>
      <c r="D18" s="1"/>
      <c r="E18" s="1"/>
      <c r="F18" s="1"/>
      <c r="G18" s="1"/>
      <c r="H18" s="1"/>
      <c r="I18" s="1"/>
    </row>
    <row r="19" spans="1:9" ht="26.25" customHeight="1">
      <c r="A19" s="1150" t="s">
        <v>501</v>
      </c>
      <c r="B19" s="1156"/>
      <c r="C19" s="1156"/>
      <c r="D19" s="1156"/>
      <c r="E19" s="1156"/>
      <c r="F19" s="1160" t="s">
        <v>468</v>
      </c>
      <c r="G19" s="1160"/>
      <c r="H19" s="1160"/>
      <c r="I19" s="1166"/>
    </row>
    <row r="20" spans="1:9" ht="26.25" customHeight="1">
      <c r="A20" s="1148" t="s">
        <v>476</v>
      </c>
      <c r="B20" s="365"/>
      <c r="C20" s="365"/>
      <c r="D20" s="365"/>
      <c r="E20" s="365"/>
      <c r="F20" s="1136" t="s">
        <v>131</v>
      </c>
      <c r="G20" s="1136"/>
      <c r="H20" s="1136"/>
      <c r="I20" s="1163"/>
    </row>
    <row r="21" spans="1:9" ht="26.25" customHeight="1">
      <c r="A21" s="1148" t="s">
        <v>497</v>
      </c>
      <c r="B21" s="365"/>
      <c r="C21" s="365"/>
      <c r="D21" s="365"/>
      <c r="E21" s="365"/>
      <c r="F21" s="365"/>
      <c r="G21" s="365"/>
      <c r="H21" s="1"/>
      <c r="I21" s="400"/>
    </row>
    <row r="22" spans="1:9" ht="26.25" customHeight="1">
      <c r="A22" s="1148" t="s">
        <v>159</v>
      </c>
      <c r="B22" s="365"/>
      <c r="C22" s="365"/>
      <c r="D22" s="365"/>
      <c r="E22" s="365"/>
      <c r="F22" s="365"/>
      <c r="G22" s="365"/>
      <c r="H22" s="365"/>
      <c r="I22" s="1164"/>
    </row>
    <row r="23" spans="1:9" ht="26.25" customHeight="1">
      <c r="A23" s="1148" t="s">
        <v>351</v>
      </c>
      <c r="B23" s="365"/>
      <c r="C23" s="365"/>
      <c r="D23" s="365"/>
      <c r="E23" s="365"/>
      <c r="F23" s="365"/>
      <c r="G23" s="365"/>
      <c r="H23" s="365"/>
      <c r="I23" s="1164"/>
    </row>
    <row r="24" spans="1:9" ht="26.25" customHeight="1">
      <c r="A24" s="1148" t="s">
        <v>503</v>
      </c>
      <c r="B24" s="365"/>
      <c r="C24" s="365"/>
      <c r="D24" s="365"/>
      <c r="E24" s="365"/>
      <c r="F24" s="365"/>
      <c r="G24" s="365"/>
      <c r="H24" s="365"/>
      <c r="I24" s="1164"/>
    </row>
    <row r="25" spans="1:9" ht="26.25" customHeight="1">
      <c r="A25" s="1149" t="s">
        <v>327</v>
      </c>
      <c r="B25" s="1155"/>
      <c r="C25" s="1155"/>
      <c r="D25" s="1155"/>
      <c r="E25" s="1155"/>
      <c r="F25" s="1155"/>
      <c r="G25" s="1155"/>
      <c r="H25" s="1155"/>
      <c r="I25" s="1165"/>
    </row>
    <row r="26" spans="1:9" ht="6.75" customHeight="1">
      <c r="A26" s="365"/>
      <c r="B26" s="365"/>
      <c r="C26" s="365"/>
      <c r="D26" s="365"/>
      <c r="E26" s="365"/>
      <c r="F26" s="365"/>
      <c r="G26" s="365"/>
      <c r="H26" s="365"/>
      <c r="I26" s="365"/>
    </row>
    <row r="27" spans="1:9" ht="26.25" customHeight="1">
      <c r="A27" s="1150" t="s">
        <v>504</v>
      </c>
      <c r="B27" s="1156"/>
      <c r="C27" s="1156"/>
      <c r="D27" s="1156"/>
      <c r="E27" s="1156"/>
      <c r="F27" s="1160" t="s">
        <v>468</v>
      </c>
      <c r="G27" s="1160"/>
      <c r="H27" s="1160"/>
      <c r="I27" s="1166"/>
    </row>
    <row r="28" spans="1:9" ht="26.25" customHeight="1">
      <c r="A28" s="1148" t="s">
        <v>451</v>
      </c>
      <c r="B28" s="365"/>
      <c r="C28" s="365"/>
      <c r="D28" s="365"/>
      <c r="E28" s="365"/>
      <c r="F28" s="1136" t="s">
        <v>131</v>
      </c>
      <c r="G28" s="1136"/>
      <c r="H28" s="1136"/>
      <c r="I28" s="1163"/>
    </row>
    <row r="29" spans="1:9" ht="26.25" customHeight="1">
      <c r="A29" s="1148" t="s">
        <v>497</v>
      </c>
      <c r="B29" s="365"/>
      <c r="C29" s="365"/>
      <c r="D29" s="365"/>
      <c r="E29" s="365"/>
      <c r="F29" s="1161" t="s">
        <v>306</v>
      </c>
      <c r="G29" s="1161"/>
      <c r="H29" s="1161"/>
      <c r="I29" s="1167"/>
    </row>
    <row r="30" spans="1:9" ht="26.25" customHeight="1">
      <c r="A30" s="1147" t="s">
        <v>226</v>
      </c>
      <c r="B30" s="1136"/>
      <c r="C30" s="1136"/>
      <c r="D30" s="1136"/>
      <c r="E30" s="365" t="s">
        <v>505</v>
      </c>
      <c r="F30" s="365"/>
      <c r="G30" s="365"/>
      <c r="H30" s="365"/>
      <c r="I30" s="1164"/>
    </row>
    <row r="31" spans="1:9" ht="26.25" customHeight="1">
      <c r="A31" s="1149" t="s">
        <v>499</v>
      </c>
      <c r="B31" s="1155"/>
      <c r="C31" s="1155"/>
      <c r="D31" s="1155"/>
      <c r="E31" s="1155"/>
      <c r="F31" s="1155"/>
      <c r="G31" s="1155"/>
      <c r="H31" s="1155"/>
      <c r="I31" s="1165"/>
    </row>
    <row r="32" spans="1:9" ht="7.5" customHeight="1">
      <c r="A32" s="1151"/>
      <c r="B32" s="365"/>
      <c r="C32" s="365"/>
      <c r="D32" s="365"/>
      <c r="E32" s="365"/>
      <c r="F32" s="365"/>
      <c r="G32" s="365"/>
      <c r="H32" s="365"/>
      <c r="I32" s="1151"/>
    </row>
    <row r="33" spans="1:20" ht="26.25" customHeight="1">
      <c r="A33" s="1146" t="s">
        <v>506</v>
      </c>
      <c r="B33" s="1154"/>
      <c r="C33" s="1154"/>
      <c r="D33" s="1154"/>
      <c r="E33" s="1159"/>
      <c r="F33" s="1160" t="s">
        <v>468</v>
      </c>
      <c r="G33" s="1160"/>
      <c r="H33" s="1160"/>
      <c r="I33" s="1166"/>
    </row>
    <row r="34" spans="1:20" ht="26.25" customHeight="1">
      <c r="A34" s="1148" t="s">
        <v>448</v>
      </c>
      <c r="B34" s="365"/>
      <c r="C34" s="365"/>
      <c r="D34" s="365"/>
      <c r="E34" s="365"/>
      <c r="F34" s="365"/>
      <c r="G34" s="365"/>
      <c r="H34" s="365"/>
      <c r="I34" s="1164"/>
    </row>
    <row r="35" spans="1:20" ht="26.25" customHeight="1">
      <c r="A35" s="1148" t="s">
        <v>507</v>
      </c>
      <c r="B35" s="365"/>
      <c r="C35" s="365"/>
      <c r="D35" s="365"/>
      <c r="E35" s="365"/>
      <c r="F35" s="365"/>
      <c r="G35" s="365"/>
      <c r="H35" s="365"/>
      <c r="I35" s="1164"/>
    </row>
    <row r="36" spans="1:20" ht="26.25" customHeight="1">
      <c r="A36" s="1148" t="s">
        <v>508</v>
      </c>
      <c r="B36" s="365"/>
      <c r="C36" s="365"/>
      <c r="D36" s="365"/>
      <c r="E36" s="365"/>
      <c r="F36" s="365"/>
      <c r="G36" s="365"/>
      <c r="H36" s="365"/>
      <c r="I36" s="1164"/>
    </row>
    <row r="37" spans="1:20" ht="26.25" customHeight="1">
      <c r="A37" s="1147" t="s">
        <v>33</v>
      </c>
      <c r="B37" s="1136"/>
      <c r="C37" s="1136"/>
      <c r="D37" s="1136"/>
      <c r="E37" s="1136"/>
      <c r="F37" s="1136"/>
      <c r="G37" s="1136"/>
      <c r="H37" s="1136"/>
      <c r="I37" s="1163"/>
    </row>
    <row r="38" spans="1:20" ht="26.25" customHeight="1">
      <c r="A38" s="1152" t="s">
        <v>475</v>
      </c>
      <c r="B38" s="1157"/>
      <c r="C38" s="1157"/>
      <c r="D38" s="1157"/>
      <c r="E38" s="1157"/>
      <c r="F38" s="1157"/>
      <c r="G38" s="1157"/>
      <c r="H38" s="1157"/>
      <c r="I38" s="1168"/>
      <c r="L38" s="1144"/>
      <c r="M38" s="1144"/>
      <c r="N38" s="1144"/>
      <c r="O38" s="1144"/>
      <c r="P38" s="1144"/>
      <c r="Q38" s="1144"/>
      <c r="R38" s="1144"/>
      <c r="S38" s="1144"/>
      <c r="T38" s="1144"/>
    </row>
    <row r="39" spans="1:20" ht="7.5" customHeight="1">
      <c r="A39" s="1136"/>
      <c r="B39" s="1136"/>
      <c r="C39" s="1136"/>
      <c r="D39" s="1136"/>
      <c r="E39" s="1136"/>
      <c r="F39" s="1136"/>
      <c r="G39" s="1136"/>
      <c r="H39" s="1136"/>
      <c r="I39" s="1136"/>
      <c r="L39" s="1144"/>
      <c r="M39" s="1144"/>
      <c r="N39" s="1144"/>
      <c r="O39" s="1144"/>
      <c r="P39" s="1144"/>
      <c r="Q39" s="1144"/>
      <c r="R39" s="1144"/>
      <c r="S39" s="1144"/>
      <c r="T39" s="1144"/>
    </row>
    <row r="40" spans="1:20" ht="26.25" customHeight="1">
      <c r="A40" s="1146" t="s">
        <v>442</v>
      </c>
      <c r="B40" s="1154"/>
      <c r="C40" s="1154"/>
      <c r="D40" s="1154"/>
      <c r="E40" s="1159"/>
      <c r="F40" s="1159" t="s">
        <v>4</v>
      </c>
      <c r="G40" s="1162"/>
      <c r="H40" s="1162"/>
      <c r="I40" s="406"/>
      <c r="L40" s="1144"/>
      <c r="M40" s="1144"/>
      <c r="N40" s="1144"/>
      <c r="O40" s="1144"/>
      <c r="P40" s="1144"/>
      <c r="Q40" s="1144"/>
      <c r="R40" s="1144"/>
      <c r="S40" s="1144"/>
      <c r="T40" s="1144"/>
    </row>
    <row r="41" spans="1:20" ht="26.25" customHeight="1">
      <c r="A41" s="1148" t="s">
        <v>448</v>
      </c>
      <c r="B41" s="365"/>
      <c r="C41" s="365"/>
      <c r="D41" s="365"/>
      <c r="E41" s="365"/>
      <c r="F41" s="365"/>
      <c r="G41" s="365"/>
      <c r="H41" s="365"/>
      <c r="I41" s="1164"/>
      <c r="L41" s="1144"/>
      <c r="M41" s="1144"/>
      <c r="N41" s="1144"/>
      <c r="O41" s="1144"/>
      <c r="P41" s="1144"/>
      <c r="Q41" s="1144"/>
      <c r="R41" s="1144"/>
      <c r="S41" s="1144"/>
      <c r="T41" s="1144"/>
    </row>
    <row r="42" spans="1:20" ht="26.25" customHeight="1">
      <c r="A42" s="1148" t="s">
        <v>509</v>
      </c>
      <c r="B42" s="365"/>
      <c r="C42" s="365"/>
      <c r="D42" s="365"/>
      <c r="E42" s="365"/>
      <c r="F42" s="365"/>
      <c r="G42" s="365"/>
      <c r="H42" s="365"/>
      <c r="I42" s="1164"/>
      <c r="L42" s="1144"/>
      <c r="M42" s="1144"/>
      <c r="N42" s="1144"/>
      <c r="O42" s="1144"/>
      <c r="P42" s="1144"/>
      <c r="Q42" s="1144"/>
      <c r="R42" s="1144"/>
      <c r="S42" s="1144"/>
      <c r="T42" s="1144"/>
    </row>
    <row r="43" spans="1:20" ht="26.25" customHeight="1">
      <c r="A43" s="1148" t="s">
        <v>508</v>
      </c>
      <c r="B43" s="365"/>
      <c r="C43" s="365"/>
      <c r="D43" s="365"/>
      <c r="E43" s="365"/>
      <c r="F43" s="365"/>
      <c r="G43" s="365"/>
      <c r="H43" s="365"/>
      <c r="I43" s="1164"/>
    </row>
    <row r="44" spans="1:20" ht="26.25" customHeight="1">
      <c r="A44" s="1147" t="s">
        <v>33</v>
      </c>
      <c r="B44" s="1136"/>
      <c r="C44" s="1136"/>
      <c r="D44" s="1136"/>
      <c r="E44" s="1136"/>
      <c r="F44" s="1136"/>
      <c r="G44" s="1136"/>
      <c r="H44" s="1136"/>
      <c r="I44" s="1163"/>
    </row>
    <row r="45" spans="1:20" ht="26.25" customHeight="1">
      <c r="A45" s="1152" t="s">
        <v>475</v>
      </c>
      <c r="B45" s="1157"/>
      <c r="C45" s="1157"/>
      <c r="D45" s="1157"/>
      <c r="E45" s="1157"/>
      <c r="F45" s="1157"/>
      <c r="G45" s="1157"/>
      <c r="H45" s="1157"/>
      <c r="I45" s="1168"/>
    </row>
    <row r="46" spans="1:20" ht="7.5" customHeight="1">
      <c r="A46" s="1136"/>
      <c r="B46" s="1136"/>
      <c r="C46" s="1136"/>
      <c r="D46" s="1136"/>
      <c r="E46" s="1136"/>
      <c r="F46" s="1136"/>
      <c r="G46" s="1136"/>
      <c r="H46" s="1136"/>
      <c r="I46" s="1136"/>
    </row>
    <row r="47" spans="1:20" ht="26.25" customHeight="1">
      <c r="A47" s="1146" t="s">
        <v>185</v>
      </c>
      <c r="B47" s="1154"/>
      <c r="C47" s="1154"/>
      <c r="D47" s="1154"/>
      <c r="E47" s="1159"/>
      <c r="F47" s="1160" t="s">
        <v>468</v>
      </c>
      <c r="G47" s="1160"/>
      <c r="H47" s="1160"/>
      <c r="I47" s="1166"/>
    </row>
    <row r="48" spans="1:20" ht="26.25" customHeight="1">
      <c r="A48" s="1148" t="s">
        <v>448</v>
      </c>
      <c r="B48" s="365"/>
      <c r="C48" s="365"/>
      <c r="D48" s="365"/>
      <c r="E48" s="365"/>
      <c r="F48" s="365"/>
      <c r="G48" s="365"/>
      <c r="H48" s="365"/>
      <c r="I48" s="1164"/>
    </row>
    <row r="49" spans="1:9" ht="26.25" customHeight="1">
      <c r="A49" s="1148" t="s">
        <v>510</v>
      </c>
      <c r="B49" s="365"/>
      <c r="C49" s="365"/>
      <c r="D49" s="365"/>
      <c r="E49" s="365"/>
      <c r="F49" s="365"/>
      <c r="G49" s="365"/>
      <c r="H49" s="365"/>
      <c r="I49" s="1164"/>
    </row>
    <row r="50" spans="1:9" ht="26.25" customHeight="1">
      <c r="A50" s="1148" t="s">
        <v>511</v>
      </c>
      <c r="B50" s="365"/>
      <c r="C50" s="365"/>
      <c r="D50" s="365"/>
      <c r="E50" s="365"/>
      <c r="F50" s="365"/>
      <c r="G50" s="365"/>
      <c r="H50" s="365"/>
      <c r="I50" s="1164"/>
    </row>
    <row r="51" spans="1:9" ht="26.25" customHeight="1">
      <c r="A51" s="1149" t="s">
        <v>512</v>
      </c>
      <c r="B51" s="1155"/>
      <c r="C51" s="1155"/>
      <c r="D51" s="1155"/>
      <c r="E51" s="1155"/>
      <c r="F51" s="1155"/>
      <c r="G51" s="1155"/>
      <c r="H51" s="1155"/>
      <c r="I51" s="1165"/>
    </row>
    <row r="52" spans="1:9" ht="7.5" customHeight="1">
      <c r="A52" s="365"/>
      <c r="B52" s="365"/>
      <c r="C52" s="365"/>
      <c r="D52" s="365"/>
      <c r="E52" s="365"/>
      <c r="F52" s="365"/>
      <c r="G52" s="365"/>
      <c r="H52" s="365"/>
      <c r="I52" s="365"/>
    </row>
    <row r="53" spans="1:9" ht="26.25" customHeight="1">
      <c r="A53" s="1150" t="s">
        <v>423</v>
      </c>
      <c r="B53" s="1156"/>
      <c r="C53" s="1156"/>
      <c r="D53" s="1156"/>
      <c r="E53" s="1156"/>
      <c r="F53" s="1160" t="s">
        <v>468</v>
      </c>
      <c r="G53" s="1160"/>
      <c r="H53" s="1160"/>
      <c r="I53" s="1166"/>
    </row>
    <row r="54" spans="1:9" ht="26.25" customHeight="1">
      <c r="A54" s="1148" t="s">
        <v>448</v>
      </c>
      <c r="B54" s="365"/>
      <c r="C54" s="365"/>
      <c r="D54" s="365"/>
      <c r="E54" s="365"/>
      <c r="F54" s="1136" t="s">
        <v>38</v>
      </c>
      <c r="G54" s="1136"/>
      <c r="H54" s="1136"/>
      <c r="I54" s="1163"/>
    </row>
    <row r="55" spans="1:9" ht="26.25" customHeight="1">
      <c r="A55" s="1148" t="s">
        <v>513</v>
      </c>
      <c r="B55" s="365"/>
      <c r="C55" s="365"/>
      <c r="D55" s="365"/>
      <c r="E55" s="365"/>
      <c r="F55" s="365"/>
      <c r="G55" s="365"/>
      <c r="H55" s="365"/>
      <c r="I55" s="1164"/>
    </row>
    <row r="56" spans="1:9" ht="26.25" customHeight="1">
      <c r="A56" s="1148" t="s">
        <v>502</v>
      </c>
      <c r="B56" s="365"/>
      <c r="C56" s="365"/>
      <c r="D56" s="365"/>
      <c r="E56" s="365"/>
      <c r="F56" s="365"/>
      <c r="G56" s="365"/>
      <c r="H56" s="365"/>
      <c r="I56" s="1164"/>
    </row>
    <row r="57" spans="1:9" ht="26.25" customHeight="1">
      <c r="A57" s="1149" t="s">
        <v>512</v>
      </c>
      <c r="B57" s="1155"/>
      <c r="C57" s="1155"/>
      <c r="D57" s="1155"/>
      <c r="E57" s="1155"/>
      <c r="F57" s="1155"/>
      <c r="G57" s="1155"/>
      <c r="H57" s="1155"/>
      <c r="I57" s="1165"/>
    </row>
    <row r="58" spans="1:9" ht="7.5" customHeight="1">
      <c r="A58" s="365"/>
      <c r="B58" s="365"/>
      <c r="C58" s="365"/>
      <c r="D58" s="365"/>
      <c r="E58" s="365"/>
      <c r="F58" s="365"/>
      <c r="G58" s="365"/>
      <c r="H58" s="365"/>
      <c r="I58" s="365"/>
    </row>
    <row r="59" spans="1:9" ht="26.25" customHeight="1">
      <c r="A59" s="1150" t="s">
        <v>514</v>
      </c>
      <c r="B59" s="1156"/>
      <c r="C59" s="1156"/>
      <c r="D59" s="1156"/>
      <c r="E59" s="1156"/>
      <c r="F59" s="1160" t="s">
        <v>57</v>
      </c>
      <c r="G59" s="1160"/>
      <c r="H59" s="1160"/>
      <c r="I59" s="1166"/>
    </row>
    <row r="60" spans="1:9" ht="26.25" customHeight="1">
      <c r="A60" s="1148" t="s">
        <v>515</v>
      </c>
      <c r="B60" s="365"/>
      <c r="C60" s="365"/>
      <c r="D60" s="365"/>
      <c r="E60" s="365"/>
      <c r="F60" s="1136" t="s">
        <v>516</v>
      </c>
      <c r="G60" s="1136"/>
      <c r="H60" s="1136"/>
      <c r="I60" s="1163"/>
    </row>
    <row r="61" spans="1:9" ht="26.25" customHeight="1">
      <c r="A61" s="1148" t="s">
        <v>517</v>
      </c>
      <c r="B61" s="365"/>
      <c r="C61" s="365"/>
      <c r="D61" s="365"/>
      <c r="E61" s="365"/>
      <c r="F61" s="1136" t="s">
        <v>38</v>
      </c>
      <c r="G61" s="1136"/>
      <c r="H61" s="1136"/>
      <c r="I61" s="1163"/>
    </row>
    <row r="62" spans="1:9" ht="26.25" customHeight="1">
      <c r="A62" s="1148" t="s">
        <v>518</v>
      </c>
      <c r="B62" s="365"/>
      <c r="C62" s="365"/>
      <c r="D62" s="365"/>
      <c r="E62" s="365"/>
      <c r="F62" s="365"/>
      <c r="G62" s="365"/>
      <c r="H62" s="1"/>
      <c r="I62" s="400"/>
    </row>
    <row r="63" spans="1:9" ht="26.25" customHeight="1">
      <c r="A63" s="1149" t="s">
        <v>369</v>
      </c>
      <c r="B63" s="1155"/>
      <c r="C63" s="1155"/>
      <c r="D63" s="1155"/>
      <c r="E63" s="1155"/>
      <c r="F63" s="1155"/>
      <c r="G63" s="1155"/>
      <c r="H63" s="1155"/>
      <c r="I63" s="1165"/>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50" t="s">
        <v>352</v>
      </c>
      <c r="B66" s="1156"/>
      <c r="C66" s="1156"/>
      <c r="D66" s="1156"/>
      <c r="E66" s="1156"/>
      <c r="F66" s="1160" t="s">
        <v>57</v>
      </c>
      <c r="G66" s="1160"/>
      <c r="H66" s="1160"/>
      <c r="I66" s="1166"/>
    </row>
    <row r="67" spans="1:9" ht="26.25" customHeight="1">
      <c r="A67" s="1148" t="s">
        <v>515</v>
      </c>
      <c r="B67" s="365"/>
      <c r="C67" s="365"/>
      <c r="D67" s="365"/>
      <c r="E67" s="365"/>
      <c r="F67" s="1136" t="s">
        <v>38</v>
      </c>
      <c r="G67" s="1136"/>
      <c r="H67" s="1136"/>
      <c r="I67" s="1163"/>
    </row>
    <row r="68" spans="1:9" ht="26.25" customHeight="1">
      <c r="A68" s="1148" t="s">
        <v>519</v>
      </c>
      <c r="B68" s="365"/>
      <c r="C68" s="365"/>
      <c r="D68" s="365"/>
      <c r="E68" s="365"/>
      <c r="F68" s="365"/>
      <c r="G68" s="365"/>
      <c r="H68" s="1"/>
      <c r="I68" s="400"/>
    </row>
    <row r="69" spans="1:9" ht="26.25" customHeight="1">
      <c r="A69" s="1148" t="s">
        <v>367</v>
      </c>
      <c r="B69" s="365"/>
      <c r="C69" s="365"/>
      <c r="D69" s="365"/>
      <c r="E69" s="365"/>
      <c r="F69" s="365"/>
      <c r="G69" s="365"/>
      <c r="H69" s="365"/>
      <c r="I69" s="1164"/>
    </row>
    <row r="70" spans="1:9" ht="26.25" customHeight="1">
      <c r="A70" s="1148" t="s">
        <v>520</v>
      </c>
      <c r="B70" s="365"/>
      <c r="C70" s="365"/>
      <c r="D70" s="365"/>
      <c r="E70" s="365"/>
      <c r="F70" s="365"/>
      <c r="G70" s="365"/>
      <c r="H70" s="365"/>
      <c r="I70" s="1164"/>
    </row>
    <row r="71" spans="1:9" ht="26.25" customHeight="1">
      <c r="A71" s="1149" t="s">
        <v>369</v>
      </c>
      <c r="B71" s="1155"/>
      <c r="C71" s="1155"/>
      <c r="D71" s="1155"/>
      <c r="E71" s="1155"/>
      <c r="F71" s="1155"/>
      <c r="G71" s="1155"/>
      <c r="H71" s="1155"/>
      <c r="I71" s="1165"/>
    </row>
    <row r="72" spans="1:9" ht="7.5" customHeight="1">
      <c r="A72" s="1"/>
      <c r="B72" s="1"/>
      <c r="C72" s="1"/>
      <c r="D72" s="1"/>
      <c r="E72" s="1"/>
      <c r="F72" s="1"/>
      <c r="G72" s="1"/>
      <c r="H72" s="1"/>
      <c r="I72" s="1"/>
    </row>
    <row r="73" spans="1:9" ht="26.25" customHeight="1">
      <c r="A73" s="1150" t="s">
        <v>521</v>
      </c>
      <c r="B73" s="1156"/>
      <c r="C73" s="1156"/>
      <c r="D73" s="1156"/>
      <c r="E73" s="1156"/>
      <c r="F73" s="1160" t="s">
        <v>57</v>
      </c>
      <c r="G73" s="1160"/>
      <c r="H73" s="1160"/>
      <c r="I73" s="1166"/>
    </row>
    <row r="74" spans="1:9" ht="26.25" customHeight="1">
      <c r="A74" s="1148" t="s">
        <v>515</v>
      </c>
      <c r="B74" s="365"/>
      <c r="C74" s="365"/>
      <c r="D74" s="365"/>
      <c r="E74" s="365"/>
      <c r="F74" s="1136" t="s">
        <v>38</v>
      </c>
      <c r="G74" s="1136"/>
      <c r="H74" s="1136"/>
      <c r="I74" s="1163"/>
    </row>
    <row r="75" spans="1:9" ht="26.25" customHeight="1">
      <c r="A75" s="1148" t="s">
        <v>522</v>
      </c>
      <c r="B75" s="365"/>
      <c r="C75" s="365"/>
      <c r="D75" s="365"/>
      <c r="E75" s="365"/>
      <c r="F75" s="365"/>
      <c r="G75" s="365"/>
      <c r="H75" s="1"/>
      <c r="I75" s="400"/>
    </row>
    <row r="76" spans="1:9" ht="26.25" customHeight="1">
      <c r="A76" s="1148" t="s">
        <v>523</v>
      </c>
      <c r="B76" s="365"/>
      <c r="C76" s="365"/>
      <c r="D76" s="365"/>
      <c r="E76" s="365"/>
      <c r="F76" s="365"/>
      <c r="G76" s="365"/>
      <c r="H76" s="365"/>
      <c r="I76" s="1164"/>
    </row>
    <row r="77" spans="1:9" ht="26.25" customHeight="1">
      <c r="A77" s="1148" t="s">
        <v>520</v>
      </c>
      <c r="B77" s="365"/>
      <c r="C77" s="365"/>
      <c r="D77" s="365"/>
      <c r="E77" s="365"/>
      <c r="F77" s="365"/>
      <c r="G77" s="365"/>
      <c r="H77" s="365"/>
      <c r="I77" s="1164"/>
    </row>
    <row r="78" spans="1:9" ht="26.25" customHeight="1">
      <c r="A78" s="1149" t="s">
        <v>369</v>
      </c>
      <c r="B78" s="1155"/>
      <c r="C78" s="1155"/>
      <c r="D78" s="1155"/>
      <c r="E78" s="1155"/>
      <c r="F78" s="1155"/>
      <c r="G78" s="1155"/>
      <c r="H78" s="1155"/>
      <c r="I78" s="1165"/>
    </row>
    <row r="79" spans="1:9" ht="7.5" customHeight="1">
      <c r="A79" s="1"/>
      <c r="B79" s="1"/>
      <c r="C79" s="1"/>
      <c r="D79" s="1"/>
      <c r="E79" s="1"/>
      <c r="F79" s="1"/>
      <c r="G79" s="1"/>
      <c r="H79" s="1"/>
      <c r="I79" s="1"/>
    </row>
    <row r="80" spans="1:9" ht="26.25" customHeight="1">
      <c r="A80" s="1150" t="s">
        <v>524</v>
      </c>
      <c r="B80" s="1156"/>
      <c r="C80" s="1156"/>
      <c r="D80" s="1156"/>
      <c r="E80" s="1156"/>
      <c r="F80" s="1160" t="s">
        <v>57</v>
      </c>
      <c r="G80" s="1160"/>
      <c r="H80" s="1160"/>
      <c r="I80" s="1166"/>
    </row>
    <row r="81" spans="1:9" ht="26.25" customHeight="1">
      <c r="A81" s="1148" t="s">
        <v>391</v>
      </c>
      <c r="B81" s="365"/>
      <c r="C81" s="365"/>
      <c r="D81" s="365"/>
      <c r="E81" s="365"/>
      <c r="F81" s="365"/>
      <c r="G81" s="365"/>
      <c r="H81" s="1"/>
      <c r="I81" s="400"/>
    </row>
    <row r="82" spans="1:9" ht="26.25" customHeight="1">
      <c r="A82" s="1148" t="s">
        <v>497</v>
      </c>
      <c r="B82" s="365"/>
      <c r="C82" s="365"/>
      <c r="D82" s="365"/>
      <c r="E82" s="365"/>
      <c r="F82" s="365"/>
      <c r="G82" s="365"/>
      <c r="H82" s="1"/>
      <c r="I82" s="400"/>
    </row>
    <row r="83" spans="1:9" ht="26.25" customHeight="1">
      <c r="A83" s="1148" t="s">
        <v>320</v>
      </c>
      <c r="B83" s="365"/>
      <c r="C83" s="365"/>
      <c r="D83" s="365"/>
      <c r="E83" s="365"/>
      <c r="F83" s="365"/>
      <c r="G83" s="365"/>
      <c r="H83" s="365"/>
      <c r="I83" s="1164"/>
    </row>
    <row r="84" spans="1:9" ht="26.25" customHeight="1">
      <c r="A84" s="1147" t="s">
        <v>176</v>
      </c>
      <c r="B84" s="1136"/>
      <c r="C84" s="1136"/>
      <c r="D84" s="1136"/>
      <c r="E84" s="1136"/>
      <c r="F84" s="1136"/>
      <c r="G84" s="1136"/>
      <c r="H84" s="1136"/>
      <c r="I84" s="1163"/>
    </row>
    <row r="85" spans="1:9" ht="26.25" customHeight="1">
      <c r="A85" s="1148" t="s">
        <v>402</v>
      </c>
      <c r="B85" s="365"/>
      <c r="C85" s="365"/>
      <c r="D85" s="365"/>
      <c r="E85" s="365"/>
      <c r="F85" s="365"/>
      <c r="G85" s="365"/>
      <c r="H85" s="365"/>
      <c r="I85" s="1164"/>
    </row>
    <row r="86" spans="1:9" ht="26.25" customHeight="1">
      <c r="A86" s="1147" t="s">
        <v>158</v>
      </c>
      <c r="B86" s="1136"/>
      <c r="C86" s="1136"/>
      <c r="D86" s="1136"/>
      <c r="E86" s="1136"/>
      <c r="F86" s="1136"/>
      <c r="G86" s="1136"/>
      <c r="H86" s="1136"/>
      <c r="I86" s="1163"/>
    </row>
    <row r="87" spans="1:9" ht="26.25" customHeight="1">
      <c r="A87" s="1149" t="s">
        <v>499</v>
      </c>
      <c r="B87" s="1155"/>
      <c r="C87" s="1155"/>
      <c r="D87" s="1155"/>
      <c r="E87" s="1155"/>
      <c r="F87" s="1155"/>
      <c r="G87" s="1155"/>
      <c r="H87" s="1155"/>
      <c r="I87" s="1165"/>
    </row>
    <row r="88" spans="1:9" ht="7.5" customHeight="1">
      <c r="A88" s="1"/>
      <c r="B88" s="1"/>
      <c r="C88" s="1"/>
      <c r="D88" s="1"/>
      <c r="E88" s="1"/>
      <c r="F88" s="1"/>
      <c r="G88" s="1"/>
      <c r="H88" s="1"/>
      <c r="I88" s="1"/>
    </row>
    <row r="89" spans="1:9" ht="26.25" customHeight="1">
      <c r="A89" s="1150" t="s">
        <v>525</v>
      </c>
      <c r="B89" s="1156"/>
      <c r="C89" s="1156"/>
      <c r="D89" s="1156"/>
      <c r="E89" s="1156"/>
      <c r="F89" s="1160" t="s">
        <v>57</v>
      </c>
      <c r="G89" s="1160"/>
      <c r="H89" s="1160"/>
      <c r="I89" s="1166"/>
    </row>
    <row r="90" spans="1:9" ht="26.25" customHeight="1">
      <c r="A90" s="1148" t="s">
        <v>448</v>
      </c>
      <c r="B90" s="365"/>
      <c r="C90" s="365"/>
      <c r="D90" s="365"/>
      <c r="E90" s="365"/>
      <c r="F90" s="365"/>
      <c r="G90" s="365"/>
      <c r="H90" s="365"/>
      <c r="I90" s="1164"/>
    </row>
    <row r="91" spans="1:9" ht="26.25" customHeight="1">
      <c r="A91" s="1148" t="s">
        <v>526</v>
      </c>
      <c r="B91" s="365"/>
      <c r="C91" s="365"/>
      <c r="D91" s="365"/>
      <c r="E91" s="365"/>
      <c r="F91" s="365"/>
      <c r="G91" s="365"/>
      <c r="H91" s="365"/>
      <c r="I91" s="1164"/>
    </row>
    <row r="92" spans="1:9" ht="26.25" customHeight="1">
      <c r="A92" s="1148" t="s">
        <v>508</v>
      </c>
      <c r="B92" s="365"/>
      <c r="C92" s="365"/>
      <c r="D92" s="365"/>
      <c r="E92" s="365"/>
      <c r="F92" s="365"/>
      <c r="G92" s="365"/>
      <c r="H92" s="365"/>
      <c r="I92" s="1164"/>
    </row>
    <row r="93" spans="1:9" ht="26.25" customHeight="1">
      <c r="A93" s="1147" t="s">
        <v>33</v>
      </c>
      <c r="B93" s="1136"/>
      <c r="C93" s="1136"/>
      <c r="D93" s="1136"/>
      <c r="E93" s="1136"/>
      <c r="F93" s="1136"/>
      <c r="G93" s="1136"/>
      <c r="H93" s="1136"/>
      <c r="I93" s="1163"/>
    </row>
    <row r="94" spans="1:9" ht="26.25" customHeight="1">
      <c r="A94" s="1147" t="s">
        <v>475</v>
      </c>
      <c r="B94" s="1136"/>
      <c r="C94" s="1136"/>
      <c r="D94" s="1136"/>
      <c r="E94" s="1136"/>
      <c r="F94" s="1136"/>
      <c r="G94" s="1136"/>
      <c r="H94" s="1136"/>
      <c r="I94" s="1163"/>
    </row>
    <row r="95" spans="1:9" ht="26.25" customHeight="1">
      <c r="A95" s="1153" t="s">
        <v>527</v>
      </c>
      <c r="B95" s="1158"/>
      <c r="C95" s="1158"/>
      <c r="D95" s="1158"/>
      <c r="E95" s="1158"/>
      <c r="F95" s="1158"/>
      <c r="G95" s="1158"/>
      <c r="H95" s="1158"/>
      <c r="I95" s="1169"/>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2025-09-14T04:54:09Z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2025-09-14T04:54:09Z</vt:filetime>
  </property>
</Properties>
</file>